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260" windowHeight="13400" firstSheet="2" activeTab="4"/>
  </bookViews>
  <sheets>
    <sheet name="审核说明" sheetId="2" r:id="rId1"/>
    <sheet name="审核报告-芯昇填写" sheetId="3" r:id="rId2"/>
    <sheet name="企业信息调查-供应商填写" sheetId="4" r:id="rId3"/>
    <sheet name="基础管理评审表-供应商自评" sheetId="5" r:id="rId4"/>
    <sheet name="专业能力评审表-供应商自评" sheetId="7" r:id="rId5"/>
  </sheets>
  <externalReferences>
    <externalReference r:id="rId6"/>
  </externalReferences>
  <definedNames>
    <definedName name="__DemandLoad">TRUE</definedName>
    <definedName name="Blatt1" localSheetId="1">#REF!</definedName>
    <definedName name="Blatt1" localSheetId="0">#REF!</definedName>
    <definedName name="Blatt1">#REF!</definedName>
    <definedName name="Blatt11" localSheetId="1">#REF!</definedName>
    <definedName name="Blatt11" localSheetId="0">#REF!</definedName>
    <definedName name="Blatt11">#REF!</definedName>
    <definedName name="Blatt12" localSheetId="1">#REF!</definedName>
    <definedName name="Blatt12" localSheetId="0">#REF!</definedName>
    <definedName name="Blatt12">#REF!</definedName>
    <definedName name="Blatt13" localSheetId="1">#REF!</definedName>
    <definedName name="Blatt13" localSheetId="0">#REF!</definedName>
    <definedName name="Blatt13">#REF!</definedName>
    <definedName name="Blatt3" localSheetId="1">#REF!</definedName>
    <definedName name="Blatt3" localSheetId="0">#REF!</definedName>
    <definedName name="Blatt3">#REF!</definedName>
    <definedName name="Folgeseiten" localSheetId="1">#REF!</definedName>
    <definedName name="Folgeseiten" localSheetId="0">#REF!</definedName>
    <definedName name="Folgeseiten">#REF!</definedName>
    <definedName name="_xlnm.Print_Area" localSheetId="1">'审核报告-芯昇填写'!$A$1:$F$39</definedName>
    <definedName name="_xlnm.Print_Area" localSheetId="4">'专业能力评审表-供应商自评'!$A$1:$L$28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<sst xmlns="http://schemas.openxmlformats.org/spreadsheetml/2006/main" count="335" uniqueCount="240">
  <si>
    <t>审核说明</t>
  </si>
  <si>
    <t>目的</t>
  </si>
  <si>
    <t>本表单是用于芯昇科技有限公司评估封装类供应商能力的审核执行表单。</t>
  </si>
  <si>
    <t>范围</t>
  </si>
  <si>
    <t>该审核表单适用于芯昇科技有限公司所有供应商与合作伙伴，主要用于供应商基本经营状况调查，审核供应商在基础管理和品类专业能力等方面的实施情况。</t>
  </si>
  <si>
    <r>
      <rPr>
        <b/>
        <u/>
        <sz val="10"/>
        <color rgb="FF0000FF"/>
        <rFont val="宋体"/>
        <charset val="134"/>
      </rPr>
      <t>供应商</t>
    </r>
    <r>
      <rPr>
        <b/>
        <sz val="10"/>
        <color rgb="FF0000FF"/>
        <rFont val="宋体"/>
        <charset val="134"/>
      </rPr>
      <t>预</t>
    </r>
    <r>
      <rPr>
        <b/>
        <u/>
        <sz val="10"/>
        <color rgb="FF0000FF"/>
        <rFont val="宋体"/>
        <charset val="134"/>
      </rPr>
      <t>评价</t>
    </r>
  </si>
  <si>
    <t>在中移芯昇审核评价之前，供应商内部可根据该审核表单进行预评估，并将预评估审核表反馈至中移芯昇进行提前确认。</t>
  </si>
  <si>
    <r>
      <rPr>
        <b/>
        <sz val="10"/>
        <color rgb="FF0000FF"/>
        <rFont val="宋体"/>
        <charset val="134"/>
      </rPr>
      <t>芯昇科技</t>
    </r>
    <r>
      <rPr>
        <b/>
        <u/>
        <sz val="10"/>
        <color rgb="FF0000FF"/>
        <rFont val="宋体"/>
        <charset val="134"/>
      </rPr>
      <t>评价审核</t>
    </r>
  </si>
  <si>
    <r>
      <rPr>
        <sz val="10"/>
        <rFont val="宋体"/>
        <charset val="134"/>
      </rPr>
      <t>在评审过程中，芯昇科技审核人员审查表单中列出的每个问题</t>
    </r>
    <r>
      <rPr>
        <sz val="12"/>
        <rFont val="宋体"/>
        <charset val="134"/>
      </rPr>
      <t>/</t>
    </r>
    <r>
      <rPr>
        <sz val="10"/>
        <rFont val="宋体"/>
        <charset val="134"/>
      </rPr>
      <t>标准，各项目要有佐证资料及证据说明支撑。</t>
    </r>
  </si>
  <si>
    <t>审核规范</t>
  </si>
  <si>
    <t>1.芯昇科技审核小组现场召开审核首次会议，确定审核分工，与供应商指派陪审人员一起前往审核区域。</t>
  </si>
  <si>
    <t>2.所有审核检查中发现的问题必须在供应商审核现场与供应商沟通确认清楚，并留存相关的证据资料。</t>
  </si>
  <si>
    <t>3.为了促进持续改进，审核员可指出供应商经营管理的优点和不足，并应将需改进的内容记录下来。</t>
  </si>
  <si>
    <t>评审结果</t>
  </si>
  <si>
    <t>1.单个项目的评分依据参考对应条目的评分标准进行打分，所有项目得分的总和，换算成百分制得分，为供应商审核的最终得分。</t>
  </si>
  <si>
    <t>2.根据最终评审得分，评定出供应商的审核结果等级，优秀（≥90分）/良好≥80分/一般≥60分、【待改进】（＜60分），待改进和一般供应商不允许引入到供应商资源库</t>
  </si>
  <si>
    <t>3.审核结果将作为供应商引入的重要参考。</t>
  </si>
  <si>
    <t>其他</t>
  </si>
  <si>
    <t>其他问题请咨询芯昇科技审核人员，此审核表格的解释权为芯昇科技综合管理部。</t>
  </si>
  <si>
    <t>审核编号：</t>
  </si>
  <si>
    <t>20260X00X</t>
  </si>
  <si>
    <t>芯昇科技有限公司供应商审核报告</t>
  </si>
  <si>
    <t>1.供应商基本信息</t>
  </si>
  <si>
    <t>供应商名称</t>
  </si>
  <si>
    <t>品类能力审核等级</t>
  </si>
  <si>
    <t>品类能力审核分数</t>
  </si>
  <si>
    <t>基础能力审核等级</t>
  </si>
  <si>
    <t>基础能力审核分数</t>
  </si>
  <si>
    <t>入库品类</t>
  </si>
  <si>
    <t>1、</t>
  </si>
  <si>
    <t>2、</t>
  </si>
  <si>
    <r>
      <rPr>
        <sz val="12"/>
        <rFont val="宋体"/>
        <charset val="134"/>
      </rPr>
      <t>供应商地址</t>
    </r>
  </si>
  <si>
    <t>供货产品/合作项目</t>
  </si>
  <si>
    <t>联系人/电话</t>
  </si>
  <si>
    <t>联系人/邮箱</t>
  </si>
  <si>
    <t>是否历史合作</t>
  </si>
  <si>
    <r>
      <rPr>
        <sz val="12"/>
        <rFont val="宋体"/>
        <charset val="134"/>
      </rPr>
      <t>通过体系认证</t>
    </r>
    <r>
      <rPr>
        <sz val="12"/>
        <rFont val="Times New Roman"/>
        <charset val="134"/>
      </rPr>
      <t xml:space="preserve"> </t>
    </r>
  </si>
  <si>
    <t>其他体系认证</t>
  </si>
  <si>
    <t>2.判定标准</t>
  </si>
  <si>
    <t xml:space="preserve">2.1 根据供应商所在地的基本法律法规要求及供应商所属行业的要求及资质要求进行调查评价；    
2.2 换算为百分制，确定供应商等级：优秀（≥90分）/良好≥80分/一般≥60分、【待改进】（＜60分）。                                                                                                                                                                                                                 </t>
  </si>
  <si>
    <t>3.审核内容</t>
  </si>
  <si>
    <t>详细参见供应商审核表</t>
  </si>
  <si>
    <t>3.1 本次审核概况描述如下：</t>
  </si>
  <si>
    <t>内容</t>
  </si>
  <si>
    <t>评审情况</t>
  </si>
  <si>
    <t>优点概述</t>
  </si>
  <si>
    <t>缺点概述</t>
  </si>
  <si>
    <t>4.专业能力审核评分明细</t>
  </si>
  <si>
    <t>条款号</t>
  </si>
  <si>
    <t>审核项目</t>
  </si>
  <si>
    <t>满分</t>
  </si>
  <si>
    <t>实际得分</t>
  </si>
  <si>
    <t>4.1</t>
  </si>
  <si>
    <t>研发能力（85%）</t>
  </si>
  <si>
    <t>4.2</t>
  </si>
  <si>
    <t>行业地位（10%）</t>
  </si>
  <si>
    <t>4.3</t>
  </si>
  <si>
    <t>商务能力（5%）</t>
  </si>
  <si>
    <t>5.专业能力审核结论【合格】优秀（≥90分）/良好≥80分/一般≥60分、【待改进】（＜60分）</t>
  </si>
  <si>
    <r>
      <rPr>
        <b/>
        <sz val="11"/>
        <rFont val="宋体"/>
        <charset val="134"/>
      </rPr>
      <t>审核</t>
    </r>
    <r>
      <rPr>
        <b/>
        <sz val="11"/>
        <rFont val="Times New Roman"/>
        <charset val="134"/>
      </rPr>
      <t xml:space="preserve">  </t>
    </r>
    <r>
      <rPr>
        <b/>
        <sz val="11"/>
        <rFont val="宋体"/>
        <charset val="134"/>
      </rPr>
      <t xml:space="preserve">得分
</t>
    </r>
    <r>
      <rPr>
        <sz val="11"/>
        <rFont val="宋体"/>
        <charset val="134"/>
      </rPr>
      <t>（百分制）</t>
    </r>
    <r>
      <rPr>
        <b/>
        <sz val="11"/>
        <rFont val="Times New Roman"/>
        <charset val="134"/>
      </rPr>
      <t xml:space="preserve"> </t>
    </r>
  </si>
  <si>
    <t>供应商基础能力审核结果等级</t>
  </si>
  <si>
    <t>6.基础能力审核评分明细</t>
  </si>
  <si>
    <t>6.1</t>
  </si>
  <si>
    <t>企业规模（35%）</t>
  </si>
  <si>
    <t>6.2</t>
  </si>
  <si>
    <t>财务实力（30%）</t>
  </si>
  <si>
    <t>6.3</t>
  </si>
  <si>
    <t>风控管理（25%）</t>
  </si>
  <si>
    <t>6.4</t>
  </si>
  <si>
    <t>质量管理（10%）</t>
  </si>
  <si>
    <t>7.基础能力审核结论【合格】优秀（≥90分）/良好≥80分/一般≥60分、【待改进】（＜60分）</t>
  </si>
  <si>
    <t>8.审核成员</t>
  </si>
  <si>
    <t>审核组</t>
  </si>
  <si>
    <t>采购：；产品：；技术：；供应链：；质量：</t>
  </si>
  <si>
    <t>评审日期</t>
  </si>
  <si>
    <t>审核组签字</t>
  </si>
  <si>
    <t>一、供应商基本信息调查表</t>
  </si>
  <si>
    <t>填写要求：</t>
  </si>
  <si>
    <t>1、基本信息概况、财务信息等，需要求供应商提供相应证明材料，相关扫描件可附在表右空白处；</t>
  </si>
  <si>
    <r>
      <rPr>
        <sz val="11"/>
        <color theme="1"/>
        <rFont val="等线"/>
        <charset val="134"/>
        <scheme val="minor"/>
      </rPr>
      <t>2、原则上表内信息均需填写，无法填写的标准</t>
    </r>
    <r>
      <rPr>
        <sz val="11"/>
        <color theme="1"/>
        <rFont val="等线"/>
        <charset val="134"/>
        <scheme val="minor"/>
      </rPr>
      <t>/</t>
    </r>
    <r>
      <rPr>
        <sz val="11"/>
        <color theme="1"/>
        <rFont val="等线"/>
        <charset val="134"/>
        <scheme val="minor"/>
      </rPr>
      <t>，并请写原因；</t>
    </r>
  </si>
  <si>
    <t>公司名称</t>
  </si>
  <si>
    <t>请附上包含公司全称的前台照片</t>
  </si>
  <si>
    <t>国家/城市/省份</t>
  </si>
  <si>
    <t>详细地址</t>
  </si>
  <si>
    <t>主要项目联络人及组织架构图</t>
  </si>
  <si>
    <t>总经理</t>
  </si>
  <si>
    <t>电话</t>
  </si>
  <si>
    <t>电子邮箱</t>
  </si>
  <si>
    <t>二、企业概况</t>
  </si>
  <si>
    <t>企业性质</t>
  </si>
  <si>
    <t>曾用名</t>
  </si>
  <si>
    <t>/</t>
  </si>
  <si>
    <t>创立日期</t>
  </si>
  <si>
    <t>办公面积</t>
  </si>
  <si>
    <t>场地性质</t>
  </si>
  <si>
    <t>□自建□自购□租用</t>
  </si>
  <si>
    <t>去年销售总额（万元）</t>
  </si>
  <si>
    <t>前年销售总额（万元）</t>
  </si>
  <si>
    <t>大前年销售总额（万元）</t>
  </si>
  <si>
    <t>参考第三方财务审计报告</t>
  </si>
  <si>
    <t>注册资金（万元）</t>
  </si>
  <si>
    <t>流动资金（万元）</t>
  </si>
  <si>
    <t>三、企业主营业务/产品能力</t>
  </si>
  <si>
    <t>主营业务/产品1</t>
  </si>
  <si>
    <t>请列出产品名称，可多行</t>
  </si>
  <si>
    <t>年产值（万元）</t>
  </si>
  <si>
    <t>主营服务占本企业份额</t>
  </si>
  <si>
    <t>xx%</t>
  </si>
  <si>
    <t>主营业务/产品2（其他..）</t>
  </si>
  <si>
    <t>x%</t>
  </si>
  <si>
    <t>主营业务/产品3（其他..）</t>
  </si>
  <si>
    <t>四、企业人员构成情况</t>
  </si>
  <si>
    <t>从业总人数</t>
  </si>
  <si>
    <t>项目经理人数</t>
  </si>
  <si>
    <t>外包人数</t>
  </si>
  <si>
    <t>技术研发人数</t>
  </si>
  <si>
    <t>其中交社保人数</t>
  </si>
  <si>
    <t>五、企业认证资质情况（例如ISO9000,高新技术企业等）</t>
  </si>
  <si>
    <t>填写说明：供应商根据提供的服务内容，自主提供相关的认证</t>
  </si>
  <si>
    <t>企业体系及产品认证情况
（提供
证书附件）</t>
  </si>
  <si>
    <t>认证名称</t>
  </si>
  <si>
    <t>认证机构</t>
  </si>
  <si>
    <t>证书编号</t>
  </si>
  <si>
    <t>获证日期</t>
  </si>
  <si>
    <t>有效日期</t>
  </si>
  <si>
    <t>是否属强制认证</t>
  </si>
  <si>
    <t>请附上认证证书照片</t>
  </si>
  <si>
    <t>（其它）</t>
  </si>
  <si>
    <t>六、企业客户群</t>
  </si>
  <si>
    <t>填写说明：填写企业排名前 5 名客户数据。</t>
  </si>
  <si>
    <t xml:space="preserve">客户名称 </t>
  </si>
  <si>
    <t>客户性质（国企/事业单位/民企等）</t>
  </si>
  <si>
    <t>服务金额</t>
  </si>
  <si>
    <t>占本企业销售金额比例</t>
  </si>
  <si>
    <t>七、企业服务能力情况（此处案例为产品相关的项目）</t>
  </si>
  <si>
    <t>填写说明：填写近2年企业完成的品类相关具备代表性的服务项目（至少提供3个，可自行添加）</t>
  </si>
  <si>
    <t>案例1</t>
  </si>
  <si>
    <t>客户名称</t>
  </si>
  <si>
    <t>合作金额</t>
  </si>
  <si>
    <t>案例服务内容</t>
  </si>
  <si>
    <t>请附上该案例的合同关键页（含双方签章）/金额页/项目名称页照片</t>
  </si>
  <si>
    <t>案例2</t>
  </si>
  <si>
    <t>案例3</t>
  </si>
  <si>
    <t>八、资产管理与财务实力</t>
  </si>
  <si>
    <t>请附上上一年度完整的外部审计报告（PDF）</t>
  </si>
  <si>
    <t>指标名称</t>
  </si>
  <si>
    <t>指标值</t>
  </si>
  <si>
    <t>评价</t>
  </si>
  <si>
    <t>短期偿债能力：速动比率[（流动资产-存货）/流动负债]</t>
  </si>
  <si>
    <t>长期偿债能力：资产负债比率（总负债/资产总额*100%）</t>
  </si>
  <si>
    <t>发展能力：营业增长率[（本年营业收入-上年营业收入）/上年营业收入*100%]</t>
  </si>
  <si>
    <t>成长能力：净利增长率[（本年净利润-上年净利润）/上年净利润*100%]</t>
  </si>
  <si>
    <t>销售增值能力（销售的收益水平）：营业净利率（净利润/营业收入*100%）</t>
  </si>
  <si>
    <t>资产增值能力：总资产净利率（净利润/平均资产总额*100%）</t>
  </si>
  <si>
    <t>九、与集团公司合作简述</t>
  </si>
  <si>
    <t>与移动集团内各公司合作简述</t>
  </si>
  <si>
    <t>简述于中国移动合作单位、合作金额、合作项目、合作时间</t>
  </si>
  <si>
    <t>合作公司</t>
  </si>
  <si>
    <t>合作项目</t>
  </si>
  <si>
    <t>合作时间</t>
  </si>
  <si>
    <t>供应商基础管理审核表</t>
  </si>
  <si>
    <t>评价得分</t>
  </si>
  <si>
    <t>审核分级</t>
  </si>
  <si>
    <t>1 企业规模</t>
  </si>
  <si>
    <t>序号</t>
  </si>
  <si>
    <t>评价内容</t>
  </si>
  <si>
    <t>得分</t>
  </si>
  <si>
    <t>审核证据说明</t>
  </si>
  <si>
    <t>备注</t>
  </si>
  <si>
    <t>公司股权结构</t>
  </si>
  <si>
    <t>大集团+大基金投资占比&gt;30%，得5分；
大集团+大基金投资占比&gt;20%，得4分；
大集团+大基金投资占比&gt;10%，得3分；
大集团+大基金投资占比&gt;5%，得2分；
纯民营，或公司股东均为自然人或小微企业，得1分</t>
  </si>
  <si>
    <t>简述审核评分证据，如有附件可单独存放文件夹，以序号命名</t>
  </si>
  <si>
    <t>公司成立年限</t>
  </si>
  <si>
    <t>公司成立5年以上，得5分；
公司成立1年以内，得1分；
其他数值以五年为基准线性得分；
注：若为集团子公司，则以子公司实际成立时间为判断依据</t>
  </si>
  <si>
    <t>经营手续</t>
  </si>
  <si>
    <t>在当地有合法的经营手续：企业营业执照、一般纳税人证明，得2分；
每缺少其中1份手续或证书无效，扣1分，扣完为止；</t>
  </si>
  <si>
    <t>经营场地</t>
  </si>
  <si>
    <t>有独立的办公、经营场地及办公电话、传真、电脑等办公及经营联络设备，得3分；
场地和联络设备每缺少其中1项，扣1分，扣完为止</t>
  </si>
  <si>
    <t>社保缴纳人数</t>
  </si>
  <si>
    <t>社保缴纳人数50人以上，得5分；
社保缴纳人数5人以下，得0分；
其他数值以50人为基准线性得分；</t>
  </si>
  <si>
    <t>简述审核评分证据，如有附件可单独存放文件夹，以序号命名
人员2023年1月1日至今任意一个月社保证明（社保证明应能体现出涉及人员的姓名以及社保缴纳时间）</t>
  </si>
  <si>
    <t>人员稳定性</t>
  </si>
  <si>
    <t>任职年限超过2年的员工比例≥80%，得5分；
任职年限超过2年的员工比例≥70%，得4分；
任职年限超过2年的员工比例≥60%，得3分；
任职年限超过2年的员工比例≥50%，得2分；
任职年限超过2年的员工比例＜50%，得1分；</t>
  </si>
  <si>
    <t>体系资质证书</t>
  </si>
  <si>
    <t>能提供①ISO9001系列质量管理体系认证证书得5分、②ISO20000系列信息技术服务管理体系认证证书得2分、③ISO27000系列信息安全管理体系认证证书得2分，④高新技术企业认证得3分，⑤ISO14001系列环境管理体系认证证书得2分，其他证书每提供1项得2分，最高得10分</t>
  </si>
  <si>
    <t>小计</t>
  </si>
  <si>
    <t>2 财务实力</t>
  </si>
  <si>
    <t>短期偿债能力：速动比率[（流动资产-存货）/流动负债*100%]</t>
  </si>
  <si>
    <t>速动比率≥100%，得4分；
速动比率≤30%，得0分；
其他数值以100%为基准线性得分；</t>
  </si>
  <si>
    <t>资产负债比率≤50%得4分；
资产负债比率50%（不含）~60%（不含）得3分；
资产负债比率60%（含）~70%（不含）得2分；
资产负债比率70%（含）~100%（不含）得1分
资产负债比率≥100%，得0分</t>
  </si>
  <si>
    <t>营业增长率≥15%，得6分；
营业增长率≤0%，得0分；
其他数值以15%为基准线性得分；</t>
  </si>
  <si>
    <t>净利增长率≥10%，得6分；
净利增长率≤0%，得0分；
其他数值以10%为基准线性得分；</t>
  </si>
  <si>
    <t>销售净利率≥10%，得5分；
销售净利率≤0%，得1分；
其他数值以10%为基准线性得分；</t>
  </si>
  <si>
    <t>3 风控管理</t>
  </si>
  <si>
    <t>信用评级</t>
  </si>
  <si>
    <t>独立法人资格，近两年内无重大违法及失信行为，得5分；
近两年内被列入被执行人及政府失信名单者，得0分；</t>
  </si>
  <si>
    <t>司法风险</t>
  </si>
  <si>
    <t>两年内无重大司法风险，得5分；
两年内若有失信被执行信息、限制高消费令、进入企业清算程序、司法拍卖、严重违法等，得0分；</t>
  </si>
  <si>
    <t>政务处罚</t>
  </si>
  <si>
    <t>两年内无政务处罚，得5分；
两年内若有食药监处罚、质监处罚、涉税处罚、冻结查封、海关处罚、行政处罚、环保处罚等情况，每有1项扣1分，扣完为止；</t>
  </si>
  <si>
    <t>诉讼纠纷</t>
  </si>
  <si>
    <t>两年内的诉讼纠纷数量≤5条，得5分；
每增加2条扣1分，扣完为止；</t>
  </si>
  <si>
    <t>经营状态</t>
  </si>
  <si>
    <t>近两年无重大经营性异常，得3分；
两年内若有股权出质、资产抵押、股权冻结、票据保护等情况，每有1项扣1分，扣完为止；</t>
  </si>
  <si>
    <t>经营管理稳定性</t>
  </si>
  <si>
    <t>近两年治理结构无异常变更，得2分；
两年内若出现3次以上的法定代表人变更、主要管理人员变更、投资人变更、注册资本变更等情况，得0分；</t>
  </si>
  <si>
    <t>4. 质量管理</t>
  </si>
  <si>
    <t>是否按照ISO9001质量管理体系或其他等效管理体系进行管理，是否能提供或展示管理记录。</t>
  </si>
  <si>
    <t>有建立并且完善得3分；不完善得2分；未建立不得分</t>
  </si>
  <si>
    <t>是否建立了监督检查机制，并按照机制定期检查和执行，是否能提供或展示管理记录。</t>
  </si>
  <si>
    <t>开展内部审核且覆盖了全部要素和所有部门得4分；覆盖要素和部门不全得1-3分；未做内审不得分</t>
  </si>
  <si>
    <t>是否建立了有效的文件管控体系并有专职的文控管理人员对体系文件进行管理，是否能对文件的分发、存储、更新、报废等进行有效控制</t>
  </si>
  <si>
    <t>有专职的文控管理人员和文控管理机制得3分，有文控管理动作但无有效管理机制得1-2分，无文控管理不得分</t>
  </si>
  <si>
    <t>编制/日期:</t>
  </si>
  <si>
    <t>审批/日期:</t>
  </si>
  <si>
    <t>备注：</t>
  </si>
  <si>
    <t>供应商品类审核表</t>
  </si>
  <si>
    <t>1 生产能力</t>
  </si>
  <si>
    <t>高端产能规模</t>
  </si>
  <si>
    <t>1. 12 寸晶圆先进封装月产能（≥5 万片 = 5分，3-5 万 =5分，1-3 万 = 1 分，&lt;1 万 = 0 分）；
2. 2.5D/3D 封装月产能（≥2 万颗 = 4分，1-2 万 = 2分，&lt;1 万 =1 分）；
3. Chiplet 集成产能（有量产线 = 6 分，试产 = 3 分，无 = 0 分）</t>
  </si>
  <si>
    <t>良率控制能力</t>
  </si>
  <si>
    <t>1. FC-BGA 良率（≥98%=5 分，95%-98%=3分，90%-95%=2分，&lt;90%=0 分）；
2. 2.5D 封装良率（≥95%=5分，90%-95%=3分，&lt;90%=2 分）；
3. Bumping 凸点良率（≥99.5%=5 分，99%-99.5%=3 分，&lt;99%=2 分）</t>
  </si>
  <si>
    <t>核心业务匹配度</t>
  </si>
  <si>
    <t>1. 先进封装主力方向（2.5D/3D/Chiplet/FOWLP/HBM 封装）是否与需求匹配；
2. 量产工艺节点（如 5nm/7nm 配套封装）覆盖情况；
3. 头部客户案例（AI/GPU/ 存储领域客户占比）</t>
  </si>
  <si>
    <t>设备运维能力</t>
  </si>
  <si>
    <t>1. 关键设备利用率（≥90%=5 分，80%-90%=3 分，&lt;80%=1 分）；
2. 设备维护周期（每月 1 次 = 5 分，每季度 1 次 = 3 分，半年 1 次 = 1 分）；
3. 备用设备（关键设备备用率≥50%=5 分，20%-50%=3 分，&lt;20%=1 分）</t>
  </si>
  <si>
    <t>2 研发与技术支持水平</t>
  </si>
  <si>
    <t>2.1</t>
  </si>
  <si>
    <t>研发能力</t>
  </si>
  <si>
    <t>1. 先进封装研发团队规模（≥50 人 = 10分，30-50 人 = 5 分，10-30 人 = 2 分，&lt;10 人 = 0 分）；
2. 专利布局（2.5D/3D/Chiplet 相关专利≥30 项 = 5分，10-30 项 = 3 分，&lt;10 项 = 2 分）</t>
  </si>
  <si>
    <t>2.2</t>
  </si>
  <si>
    <t>客户协同能力</t>
  </si>
  <si>
    <t>1. 前期 Co-design 支持（可参与芯片 I/O 规划 / Bump Map 设计 =5分，仅提供方案 = 2分，无 = 0 分）；
2. 封装方案定制周期（≤2 周 = 5 分，2-4 周 = 3分，&gt;4 周 = 1分）；</t>
  </si>
  <si>
    <t>3 供应链与交付</t>
  </si>
  <si>
    <t>3.1</t>
  </si>
  <si>
    <t>供应链稳定性</t>
  </si>
  <si>
    <t>1. 关键物料（硅中介层 / 高端焊料）合格供应商数量（≥3 家 = 5 分，2 家 = 3 分，1 家 = 2 分）；
2. 物料库存周期（关键物料≥1 个月库存 = 5 分，≥2 周 = 3 分，&lt;2 周 = 1 分）</t>
  </si>
  <si>
    <t>3.2</t>
  </si>
  <si>
    <t>验证测试能力</t>
  </si>
  <si>
    <t>1. 常规订单交付周期（≤15 天 = 10 分，15-20 天 = 5 分，&gt;20 天 = 2 分）；
2. 紧急订单响应（≤7 天交付 = 10分，7-10 天 = 5 分，&gt;10 天 = 2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</si>
</sst>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 numFmtId="178" formatCode="0.00_ "/>
    <numFmt numFmtId="179" formatCode="0_ "/>
    <numFmt numFmtId="180" formatCode="yyyy/m/d;@"/>
  </numFmts>
  <fonts count="60">
    <font>
      <sz val="11"/>
      <color theme="1"/>
      <name val="等线"/>
      <charset val="134"/>
      <scheme val="minor"/>
    </font>
    <font>
      <sz val="11"/>
      <name val="宋体"/>
      <charset val="134"/>
    </font>
    <font>
      <strike/>
      <sz val="12"/>
      <name val="宋体"/>
      <charset val="134"/>
    </font>
    <font>
      <sz val="12"/>
      <name val="宋体"/>
      <charset val="134"/>
    </font>
    <font>
      <sz val="12"/>
      <color rgb="FFFF0000"/>
      <name val="宋体"/>
      <charset val="134"/>
    </font>
    <font>
      <b/>
      <sz val="11"/>
      <name val="宋体"/>
      <charset val="134"/>
    </font>
    <font>
      <b/>
      <sz val="18"/>
      <name val="宋体"/>
      <charset val="134"/>
    </font>
    <font>
      <strike/>
      <sz val="9"/>
      <name val="宋体"/>
      <charset val="134"/>
    </font>
    <font>
      <sz val="10"/>
      <name val="宋体"/>
      <charset val="134"/>
    </font>
    <font>
      <b/>
      <sz val="10"/>
      <name val="宋体"/>
      <charset val="134"/>
    </font>
    <font>
      <b/>
      <sz val="14"/>
      <name val="宋体"/>
      <charset val="134"/>
    </font>
    <font>
      <sz val="10"/>
      <color theme="0" tint="-0.35"/>
      <name val="宋体"/>
      <charset val="134"/>
    </font>
    <font>
      <sz val="10"/>
      <color rgb="FFFF0000"/>
      <name val="宋体"/>
      <charset val="134"/>
    </font>
    <font>
      <b/>
      <sz val="12"/>
      <name val="宋体"/>
      <charset val="134"/>
    </font>
    <font>
      <sz val="10"/>
      <color theme="1"/>
      <name val="宋体"/>
      <charset val="134"/>
    </font>
    <font>
      <b/>
      <sz val="12"/>
      <color theme="1"/>
      <name val="等线"/>
      <charset val="134"/>
      <scheme val="minor"/>
    </font>
    <font>
      <sz val="11"/>
      <name val="等线"/>
      <charset val="134"/>
      <scheme val="minor"/>
    </font>
    <font>
      <b/>
      <sz val="14"/>
      <color rgb="FFFF0000"/>
      <name val="等线"/>
      <charset val="134"/>
      <scheme val="minor"/>
    </font>
    <font>
      <u/>
      <sz val="11"/>
      <name val="等线"/>
      <charset val="134"/>
      <scheme val="minor"/>
    </font>
    <font>
      <b/>
      <sz val="11"/>
      <color theme="1"/>
      <name val="等线"/>
      <charset val="134"/>
      <scheme val="minor"/>
    </font>
    <font>
      <sz val="11"/>
      <color rgb="FFFF0000"/>
      <name val="等线"/>
      <charset val="134"/>
      <scheme val="minor"/>
    </font>
    <font>
      <sz val="10"/>
      <name val="等线"/>
      <charset val="134"/>
      <scheme val="minor"/>
    </font>
    <font>
      <b/>
      <sz val="11"/>
      <color rgb="FFFF0000"/>
      <name val="等线"/>
      <charset val="134"/>
      <scheme val="minor"/>
    </font>
    <font>
      <b/>
      <sz val="14"/>
      <color rgb="FFFF0000"/>
      <name val="宋体"/>
      <charset val="134"/>
    </font>
    <font>
      <sz val="11"/>
      <color theme="0"/>
      <name val="等线"/>
      <charset val="134"/>
      <scheme val="minor"/>
    </font>
    <font>
      <b/>
      <sz val="14"/>
      <name val="Times New Roman"/>
      <charset val="134"/>
    </font>
    <font>
      <b/>
      <sz val="16"/>
      <name val="宋体"/>
      <charset val="134"/>
    </font>
    <font>
      <sz val="16"/>
      <name val="宋体"/>
      <charset val="134"/>
    </font>
    <font>
      <b/>
      <sz val="13"/>
      <name val="宋体"/>
      <charset val="134"/>
    </font>
    <font>
      <u/>
      <sz val="11"/>
      <color rgb="FF0000FF"/>
      <name val="等线"/>
      <charset val="134"/>
      <scheme val="minor"/>
    </font>
    <font>
      <sz val="1"/>
      <name val="宋体"/>
      <charset val="134"/>
    </font>
    <font>
      <sz val="12"/>
      <name val="Times New Roman"/>
      <charset val="134"/>
    </font>
    <font>
      <b/>
      <sz val="12"/>
      <name val="Times New Roman"/>
      <charset val="134"/>
    </font>
    <font>
      <b/>
      <sz val="11"/>
      <name val="Times New Roman"/>
      <charset val="134"/>
    </font>
    <font>
      <sz val="1"/>
      <name val="Times New Roman"/>
      <charset val="134"/>
    </font>
    <font>
      <sz val="8"/>
      <name val="Arial"/>
      <charset val="134"/>
    </font>
    <font>
      <sz val="10"/>
      <name val="Arial"/>
      <charset val="134"/>
    </font>
    <font>
      <b/>
      <sz val="10"/>
      <color indexed="9"/>
      <name val="Impact"/>
      <charset val="134"/>
    </font>
    <font>
      <i/>
      <sz val="8"/>
      <name val="Arial"/>
      <charset val="134"/>
    </font>
    <font>
      <b/>
      <u/>
      <sz val="10"/>
      <color indexed="12"/>
      <name val="宋体"/>
      <charset val="134"/>
    </font>
    <font>
      <b/>
      <u/>
      <sz val="10"/>
      <color rgb="FF0000FF"/>
      <name val="宋体"/>
      <charset val="134"/>
    </font>
    <font>
      <b/>
      <sz val="10"/>
      <color rgb="FF0000FF"/>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43">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4" tint="0.799890133365886"/>
        <bgColor indexed="64"/>
      </patternFill>
    </fill>
    <fill>
      <patternFill patternType="solid">
        <fgColor rgb="FFCCFFFF"/>
        <bgColor indexed="64"/>
      </patternFill>
    </fill>
    <fill>
      <patternFill patternType="solid">
        <fgColor indexed="44"/>
        <bgColor indexed="64"/>
      </patternFill>
    </fill>
    <fill>
      <patternFill patternType="solid">
        <fgColor theme="3" tint="0.799920651875362"/>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theme="0"/>
      </left>
      <right style="thin">
        <color theme="0"/>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12" borderId="39"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40" applyNumberFormat="0" applyFill="0" applyAlignment="0" applyProtection="0">
      <alignment vertical="center"/>
    </xf>
    <xf numFmtId="0" fontId="47" fillId="0" borderId="40" applyNumberFormat="0" applyFill="0" applyAlignment="0" applyProtection="0">
      <alignment vertical="center"/>
    </xf>
    <xf numFmtId="0" fontId="48" fillId="0" borderId="41" applyNumberFormat="0" applyFill="0" applyAlignment="0" applyProtection="0">
      <alignment vertical="center"/>
    </xf>
    <xf numFmtId="0" fontId="48" fillId="0" borderId="0" applyNumberFormat="0" applyFill="0" applyBorder="0" applyAlignment="0" applyProtection="0">
      <alignment vertical="center"/>
    </xf>
    <xf numFmtId="0" fontId="49" fillId="13" borderId="42" applyNumberFormat="0" applyAlignment="0" applyProtection="0">
      <alignment vertical="center"/>
    </xf>
    <xf numFmtId="0" fontId="50" fillId="14" borderId="43" applyNumberFormat="0" applyAlignment="0" applyProtection="0">
      <alignment vertical="center"/>
    </xf>
    <xf numFmtId="0" fontId="51" fillId="14" borderId="42" applyNumberFormat="0" applyAlignment="0" applyProtection="0">
      <alignment vertical="center"/>
    </xf>
    <xf numFmtId="0" fontId="52" fillId="15" borderId="44" applyNumberFormat="0" applyAlignment="0" applyProtection="0">
      <alignment vertical="center"/>
    </xf>
    <xf numFmtId="0" fontId="53" fillId="0" borderId="45" applyNumberFormat="0" applyFill="0" applyAlignment="0" applyProtection="0">
      <alignment vertical="center"/>
    </xf>
    <xf numFmtId="0" fontId="54" fillId="0" borderId="46" applyNumberFormat="0" applyFill="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9" fillId="36" borderId="0" applyNumberFormat="0" applyBorder="0" applyAlignment="0" applyProtection="0">
      <alignment vertical="center"/>
    </xf>
    <xf numFmtId="0" fontId="59" fillId="37" borderId="0" applyNumberFormat="0" applyBorder="0" applyAlignment="0" applyProtection="0">
      <alignment vertical="center"/>
    </xf>
    <xf numFmtId="0" fontId="58" fillId="38" borderId="0" applyNumberFormat="0" applyBorder="0" applyAlignment="0" applyProtection="0">
      <alignment vertical="center"/>
    </xf>
    <xf numFmtId="0" fontId="58" fillId="39" borderId="0" applyNumberFormat="0" applyBorder="0" applyAlignment="0" applyProtection="0">
      <alignment vertical="center"/>
    </xf>
    <xf numFmtId="0" fontId="59" fillId="40" borderId="0" applyNumberFormat="0" applyBorder="0" applyAlignment="0" applyProtection="0">
      <alignment vertical="center"/>
    </xf>
    <xf numFmtId="0" fontId="59" fillId="41" borderId="0" applyNumberFormat="0" applyBorder="0" applyAlignment="0" applyProtection="0">
      <alignment vertical="center"/>
    </xf>
    <xf numFmtId="0" fontId="58" fillId="42" borderId="0" applyNumberFormat="0" applyBorder="0" applyAlignment="0" applyProtection="0">
      <alignment vertical="center"/>
    </xf>
    <xf numFmtId="9" fontId="3" fillId="0" borderId="0" applyFont="0" applyFill="0" applyBorder="0" applyAlignment="0" applyProtection="0">
      <alignment vertical="center"/>
    </xf>
    <xf numFmtId="0" fontId="36" fillId="0" borderId="0"/>
    <xf numFmtId="0" fontId="36" fillId="0" borderId="0"/>
    <xf numFmtId="0" fontId="3" fillId="0" borderId="0"/>
  </cellStyleXfs>
  <cellXfs count="340">
    <xf numFmtId="0" fontId="0" fillId="0" borderId="0" xfId="0">
      <alignment vertical="center"/>
    </xf>
    <xf numFmtId="0" fontId="1" fillId="0" borderId="0" xfId="52" applyFont="1"/>
    <xf numFmtId="0" fontId="2" fillId="0" borderId="0" xfId="52" applyFont="1"/>
    <xf numFmtId="0" fontId="3" fillId="0" borderId="0" xfId="52"/>
    <xf numFmtId="0" fontId="4" fillId="0" borderId="0" xfId="52" applyFont="1"/>
    <xf numFmtId="0" fontId="3" fillId="0" borderId="0" xfId="52" applyFont="1" applyAlignment="1">
      <alignment vertical="center"/>
    </xf>
    <xf numFmtId="0" fontId="3" fillId="0" borderId="0" xfId="52" applyFont="1"/>
    <xf numFmtId="0" fontId="3" fillId="0" borderId="0" xfId="52" applyFont="1" applyFill="1"/>
    <xf numFmtId="0" fontId="3" fillId="0" borderId="0" xfId="52" applyFont="1" applyAlignment="1">
      <alignment horizontal="center"/>
    </xf>
    <xf numFmtId="0" fontId="3" fillId="0" borderId="0" xfId="52" applyFont="1" applyAlignment="1">
      <alignment horizontal="center" vertical="center"/>
    </xf>
    <xf numFmtId="0" fontId="3" fillId="0" borderId="1" xfId="52" applyFont="1" applyFill="1" applyBorder="1" applyAlignment="1"/>
    <xf numFmtId="0" fontId="3" fillId="0" borderId="0" xfId="52" applyFont="1" applyFill="1" applyBorder="1" applyAlignment="1">
      <alignment horizontal="center"/>
    </xf>
    <xf numFmtId="0" fontId="3" fillId="0" borderId="0" xfId="52" applyFont="1" applyFill="1" applyBorder="1" applyAlignment="1">
      <alignment horizontal="center" vertical="center"/>
    </xf>
    <xf numFmtId="0" fontId="5" fillId="0" borderId="1" xfId="52" applyFont="1" applyFill="1" applyBorder="1" applyAlignment="1">
      <alignment vertical="center"/>
    </xf>
    <xf numFmtId="0" fontId="5" fillId="0" borderId="2" xfId="52" applyFont="1" applyFill="1" applyBorder="1" applyAlignment="1">
      <alignment vertical="center"/>
    </xf>
    <xf numFmtId="0" fontId="5" fillId="0" borderId="2" xfId="52" applyFont="1" applyFill="1" applyBorder="1" applyAlignment="1">
      <alignment horizontal="center" vertical="center"/>
    </xf>
    <xf numFmtId="0" fontId="6" fillId="0" borderId="1" xfId="52" applyFont="1" applyFill="1" applyBorder="1" applyAlignment="1">
      <alignment horizontal="center" vertical="top"/>
    </xf>
    <xf numFmtId="0" fontId="6" fillId="0" borderId="3" xfId="52" applyFont="1" applyFill="1" applyBorder="1" applyAlignment="1">
      <alignment horizontal="center" vertical="top"/>
    </xf>
    <xf numFmtId="0" fontId="6" fillId="0" borderId="3" xfId="52" applyFont="1" applyFill="1" applyBorder="1" applyAlignment="1">
      <alignment horizontal="center" vertical="center"/>
    </xf>
    <xf numFmtId="0" fontId="7" fillId="0" borderId="1" xfId="52" applyFont="1" applyFill="1" applyBorder="1" applyAlignment="1">
      <alignment horizontal="left" vertical="top"/>
    </xf>
    <xf numFmtId="0" fontId="7" fillId="0" borderId="3" xfId="52" applyFont="1" applyFill="1" applyBorder="1" applyAlignment="1">
      <alignment horizontal="left" vertical="top"/>
    </xf>
    <xf numFmtId="0" fontId="7" fillId="0" borderId="3" xfId="52" applyFont="1" applyFill="1" applyBorder="1" applyAlignment="1">
      <alignment horizontal="center" vertical="center"/>
    </xf>
    <xf numFmtId="0" fontId="8" fillId="2" borderId="4"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3" xfId="52" applyFont="1" applyFill="1" applyBorder="1" applyAlignment="1">
      <alignment horizontal="center" vertical="center" wrapText="1"/>
    </xf>
    <xf numFmtId="0" fontId="8" fillId="0" borderId="5" xfId="52" applyFont="1" applyFill="1" applyBorder="1" applyAlignment="1">
      <alignment horizontal="center" vertical="center" wrapText="1"/>
    </xf>
    <xf numFmtId="0" fontId="8" fillId="2" borderId="1" xfId="52" applyFont="1" applyFill="1" applyBorder="1" applyAlignment="1" applyProtection="1">
      <alignment horizontal="center" vertical="center" wrapText="1"/>
      <protection locked="0"/>
    </xf>
    <xf numFmtId="0" fontId="8" fillId="2" borderId="5" xfId="52" applyFont="1" applyFill="1" applyBorder="1" applyAlignment="1" applyProtection="1">
      <alignment horizontal="center" vertical="center" wrapText="1"/>
      <protection locked="0"/>
    </xf>
    <xf numFmtId="0" fontId="8" fillId="2" borderId="3" xfId="52" applyFont="1" applyFill="1" applyBorder="1" applyAlignment="1" applyProtection="1">
      <alignment horizontal="center" vertical="center" wrapText="1"/>
      <protection locked="0"/>
    </xf>
    <xf numFmtId="0" fontId="9" fillId="3" borderId="1" xfId="52" applyFont="1" applyFill="1" applyBorder="1" applyAlignment="1">
      <alignment vertical="center" wrapText="1"/>
    </xf>
    <xf numFmtId="0" fontId="9" fillId="0" borderId="3" xfId="52" applyFont="1" applyFill="1" applyBorder="1" applyAlignment="1">
      <alignment vertical="center" wrapText="1"/>
    </xf>
    <xf numFmtId="0" fontId="9" fillId="3" borderId="3" xfId="52" applyFont="1" applyFill="1" applyBorder="1" applyAlignment="1">
      <alignment vertical="center" wrapText="1"/>
    </xf>
    <xf numFmtId="0" fontId="9" fillId="3" borderId="3" xfId="52" applyFont="1" applyFill="1" applyBorder="1" applyAlignment="1">
      <alignment horizontal="center" vertical="center" wrapText="1"/>
    </xf>
    <xf numFmtId="0" fontId="10" fillId="4" borderId="1" xfId="52" applyFont="1" applyFill="1" applyBorder="1" applyAlignment="1">
      <alignment horizontal="left" vertical="center" wrapText="1"/>
    </xf>
    <xf numFmtId="0" fontId="10" fillId="0" borderId="3" xfId="52" applyFont="1" applyFill="1" applyBorder="1" applyAlignment="1">
      <alignment horizontal="left" vertical="center" wrapText="1"/>
    </xf>
    <xf numFmtId="0" fontId="10" fillId="4" borderId="3" xfId="52" applyFont="1" applyFill="1" applyBorder="1" applyAlignment="1">
      <alignment horizontal="left" vertical="center" wrapText="1"/>
    </xf>
    <xf numFmtId="0" fontId="10" fillId="4" borderId="5" xfId="52" applyFont="1" applyFill="1" applyBorder="1" applyAlignment="1">
      <alignment horizontal="left" vertical="center" wrapText="1"/>
    </xf>
    <xf numFmtId="0" fontId="9" fillId="5" borderId="4" xfId="52" applyFont="1" applyFill="1" applyBorder="1" applyAlignment="1">
      <alignment horizontal="center" vertical="center"/>
    </xf>
    <xf numFmtId="0" fontId="9" fillId="0" borderId="1" xfId="52" applyFont="1" applyFill="1" applyBorder="1" applyAlignment="1">
      <alignment horizontal="center" vertical="center"/>
    </xf>
    <xf numFmtId="0" fontId="9" fillId="0" borderId="3" xfId="52" applyFont="1" applyFill="1" applyBorder="1" applyAlignment="1">
      <alignment horizontal="center" vertical="center"/>
    </xf>
    <xf numFmtId="0" fontId="9" fillId="5" borderId="3" xfId="52" applyFont="1" applyFill="1" applyBorder="1" applyAlignment="1">
      <alignment horizontal="center" vertical="center"/>
    </xf>
    <xf numFmtId="0" fontId="9" fillId="5" borderId="5" xfId="52" applyFont="1" applyFill="1" applyBorder="1" applyAlignment="1">
      <alignment horizontal="center" vertical="center"/>
    </xf>
    <xf numFmtId="0" fontId="9" fillId="5" borderId="4" xfId="52"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 xfId="52" applyFont="1" applyFill="1" applyBorder="1" applyAlignment="1">
      <alignment horizontal="left" vertical="center" wrapText="1"/>
    </xf>
    <xf numFmtId="0" fontId="8" fillId="0" borderId="5" xfId="52" applyFont="1" applyFill="1" applyBorder="1" applyAlignment="1">
      <alignment horizontal="left" vertical="center" wrapText="1"/>
    </xf>
    <xf numFmtId="0" fontId="8" fillId="0" borderId="4" xfId="52" applyFont="1" applyFill="1" applyBorder="1" applyAlignment="1">
      <alignment horizontal="center" vertical="center" wrapText="1"/>
    </xf>
    <xf numFmtId="0" fontId="8" fillId="0" borderId="4" xfId="52" applyFont="1" applyFill="1" applyBorder="1" applyAlignment="1" applyProtection="1">
      <alignment horizontal="center" vertical="center" wrapText="1"/>
      <protection locked="0"/>
    </xf>
    <xf numFmtId="0" fontId="11" fillId="0" borderId="4" xfId="0" applyFont="1" applyFill="1" applyBorder="1" applyAlignment="1" applyProtection="1">
      <alignment horizontal="left" vertical="center" wrapText="1"/>
      <protection locked="0"/>
    </xf>
    <xf numFmtId="0" fontId="8" fillId="0" borderId="4" xfId="52" applyFont="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4" xfId="52" applyFont="1" applyFill="1" applyBorder="1" applyAlignment="1">
      <alignment horizontal="center" vertical="center" wrapText="1"/>
    </xf>
    <xf numFmtId="0" fontId="12" fillId="0" borderId="4" xfId="0" applyFont="1" applyFill="1" applyBorder="1" applyAlignment="1" applyProtection="1">
      <alignment horizontal="left" vertical="center" wrapText="1"/>
      <protection locked="0"/>
    </xf>
    <xf numFmtId="0" fontId="12" fillId="0" borderId="4" xfId="52" applyFont="1" applyBorder="1" applyAlignment="1" applyProtection="1">
      <alignment horizontal="center" vertical="center" wrapText="1"/>
      <protection locked="0"/>
    </xf>
    <xf numFmtId="0" fontId="9" fillId="0" borderId="1" xfId="52" applyFont="1" applyFill="1" applyBorder="1" applyAlignment="1">
      <alignment horizontal="right" vertical="center" wrapText="1"/>
    </xf>
    <xf numFmtId="0" fontId="9" fillId="0" borderId="3" xfId="52" applyFont="1" applyFill="1" applyBorder="1" applyAlignment="1">
      <alignment horizontal="right" vertical="center" wrapText="1"/>
    </xf>
    <xf numFmtId="0" fontId="9" fillId="0" borderId="5" xfId="52" applyFont="1" applyFill="1" applyBorder="1" applyAlignment="1">
      <alignment horizontal="right" vertical="center" wrapText="1"/>
    </xf>
    <xf numFmtId="0" fontId="9" fillId="0" borderId="4" xfId="52" applyFont="1" applyFill="1" applyBorder="1" applyAlignment="1">
      <alignment horizontal="center" vertical="center" wrapText="1"/>
    </xf>
    <xf numFmtId="0" fontId="9" fillId="2" borderId="1" xfId="52" applyFont="1" applyFill="1" applyBorder="1" applyAlignment="1">
      <alignment horizontal="left" vertical="center" wrapText="1"/>
    </xf>
    <xf numFmtId="0" fontId="9" fillId="0" borderId="3" xfId="52" applyFont="1" applyFill="1" applyBorder="1" applyAlignment="1">
      <alignment horizontal="left" vertical="center" wrapText="1"/>
    </xf>
    <xf numFmtId="0" fontId="9" fillId="2" borderId="3" xfId="52" applyFont="1" applyFill="1" applyBorder="1" applyAlignment="1">
      <alignment horizontal="left" vertical="center" wrapText="1"/>
    </xf>
    <xf numFmtId="0" fontId="9" fillId="2" borderId="5" xfId="52" applyFont="1" applyFill="1" applyBorder="1" applyAlignment="1">
      <alignment horizontal="center" vertical="center" wrapText="1"/>
    </xf>
    <xf numFmtId="0" fontId="10" fillId="4" borderId="5" xfId="52"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20" fontId="8" fillId="0" borderId="4" xfId="0" applyNumberFormat="1" applyFont="1" applyFill="1" applyBorder="1" applyAlignment="1">
      <alignment horizontal="left" vertical="center" wrapText="1"/>
    </xf>
    <xf numFmtId="20" fontId="8" fillId="0" borderId="4" xfId="52" applyNumberFormat="1" applyFont="1" applyFill="1" applyBorder="1" applyAlignment="1" applyProtection="1">
      <alignment vertical="center" wrapText="1"/>
      <protection locked="0"/>
    </xf>
    <xf numFmtId="20" fontId="8" fillId="0" borderId="0" xfId="52" applyNumberFormat="1" applyFont="1" applyFill="1" applyBorder="1" applyAlignment="1" applyProtection="1">
      <alignment horizontal="center" vertical="center" wrapText="1"/>
      <protection locked="0"/>
    </xf>
    <xf numFmtId="0" fontId="1" fillId="0" borderId="6" xfId="52" applyFont="1" applyFill="1" applyBorder="1" applyAlignment="1">
      <alignment horizontal="center" vertical="center" wrapText="1"/>
    </xf>
    <xf numFmtId="0" fontId="9" fillId="0" borderId="4" xfId="52" applyFont="1" applyFill="1" applyBorder="1" applyAlignment="1">
      <alignment vertical="center"/>
    </xf>
    <xf numFmtId="0" fontId="3" fillId="0" borderId="7" xfId="52" applyFont="1" applyFill="1" applyBorder="1" applyAlignment="1" applyProtection="1">
      <alignment horizontal="left" vertical="center"/>
      <protection locked="0"/>
    </xf>
    <xf numFmtId="0" fontId="3" fillId="0" borderId="8" xfId="52" applyFont="1" applyFill="1" applyBorder="1" applyAlignment="1" applyProtection="1">
      <alignment horizontal="left" vertical="center"/>
      <protection locked="0"/>
    </xf>
    <xf numFmtId="0" fontId="9" fillId="0" borderId="5" xfId="52" applyFont="1" applyFill="1" applyBorder="1" applyAlignment="1">
      <alignment horizontal="center" vertical="center"/>
    </xf>
    <xf numFmtId="0" fontId="3" fillId="0" borderId="1" xfId="52" applyFont="1" applyFill="1" applyBorder="1" applyAlignment="1" applyProtection="1">
      <alignment horizontal="left" vertical="center"/>
      <protection locked="0"/>
    </xf>
    <xf numFmtId="0" fontId="13" fillId="0" borderId="6" xfId="52" applyFont="1" applyFill="1" applyBorder="1" applyAlignment="1">
      <alignment horizontal="center" vertical="center" wrapText="1"/>
    </xf>
    <xf numFmtId="0" fontId="13" fillId="0" borderId="9" xfId="52" applyFont="1" applyFill="1" applyBorder="1" applyAlignment="1">
      <alignment horizontal="center" vertical="center" wrapText="1"/>
    </xf>
    <xf numFmtId="0" fontId="13" fillId="0" borderId="8" xfId="52" applyFont="1" applyFill="1" applyBorder="1" applyAlignment="1">
      <alignment horizontal="center" vertical="center" wrapText="1"/>
    </xf>
    <xf numFmtId="0" fontId="6" fillId="0" borderId="4" xfId="52" applyFont="1" applyFill="1" applyBorder="1" applyAlignment="1">
      <alignment horizontal="center" vertical="top"/>
    </xf>
    <xf numFmtId="0" fontId="6" fillId="0" borderId="4" xfId="52" applyFont="1" applyFill="1" applyBorder="1" applyAlignment="1">
      <alignment horizontal="center" vertical="center"/>
    </xf>
    <xf numFmtId="0" fontId="7" fillId="0" borderId="4" xfId="52" applyFont="1" applyFill="1" applyBorder="1" applyAlignment="1">
      <alignment horizontal="left" vertical="top"/>
    </xf>
    <xf numFmtId="0" fontId="7" fillId="0" borderId="4" xfId="52" applyFont="1" applyFill="1" applyBorder="1" applyAlignment="1">
      <alignment horizontal="center" vertical="center"/>
    </xf>
    <xf numFmtId="0" fontId="8" fillId="2" borderId="1" xfId="52"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2" borderId="5" xfId="52" applyFont="1" applyFill="1" applyBorder="1" applyAlignment="1">
      <alignment horizontal="center" vertical="center" wrapText="1"/>
    </xf>
    <xf numFmtId="0" fontId="8" fillId="2" borderId="4" xfId="52" applyFont="1" applyFill="1" applyBorder="1" applyAlignment="1" applyProtection="1">
      <alignment horizontal="center" vertical="center" wrapText="1"/>
      <protection locked="0"/>
    </xf>
    <xf numFmtId="0" fontId="10" fillId="4" borderId="4" xfId="52" applyFont="1" applyFill="1" applyBorder="1" applyAlignment="1">
      <alignment horizontal="left" vertical="center" wrapText="1"/>
    </xf>
    <xf numFmtId="0" fontId="10" fillId="4" borderId="4" xfId="52" applyFont="1" applyFill="1" applyBorder="1" applyAlignment="1">
      <alignment horizontal="center" vertical="center" wrapText="1"/>
    </xf>
    <xf numFmtId="0" fontId="8" fillId="0" borderId="4" xfId="0" applyFont="1" applyFill="1" applyBorder="1" applyAlignment="1">
      <alignment vertical="center" wrapText="1"/>
    </xf>
    <xf numFmtId="0" fontId="3" fillId="0" borderId="4" xfId="52" applyFont="1" applyBorder="1" applyAlignment="1" applyProtection="1">
      <alignment horizontal="center" vertical="center"/>
      <protection locked="0"/>
    </xf>
    <xf numFmtId="0" fontId="3" fillId="0" borderId="4" xfId="52" applyFont="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3" fillId="0" borderId="4" xfId="52" applyFont="1" applyFill="1" applyBorder="1" applyAlignment="1" applyProtection="1">
      <alignment horizontal="center" vertical="center" wrapText="1"/>
      <protection locked="0"/>
    </xf>
    <xf numFmtId="0" fontId="13" fillId="0" borderId="4" xfId="52" applyFont="1" applyBorder="1" applyAlignment="1">
      <alignment horizontal="center" vertical="center" wrapText="1"/>
    </xf>
    <xf numFmtId="0" fontId="9" fillId="5" borderId="1" xfId="52" applyFont="1" applyFill="1" applyBorder="1" applyAlignment="1">
      <alignment horizontal="center" vertical="center"/>
    </xf>
    <xf numFmtId="0" fontId="8" fillId="0" borderId="4" xfId="0" applyFont="1" applyFill="1" applyBorder="1" applyAlignment="1">
      <alignment horizontal="left" vertical="center" wrapText="1"/>
    </xf>
    <xf numFmtId="10" fontId="3" fillId="0" borderId="0" xfId="52" applyNumberFormat="1"/>
    <xf numFmtId="0" fontId="14" fillId="0" borderId="4" xfId="0" applyFont="1" applyFill="1" applyBorder="1" applyAlignment="1">
      <alignment vertical="center" wrapText="1"/>
    </xf>
    <xf numFmtId="0" fontId="8" fillId="0" borderId="4" xfId="52" applyFont="1" applyBorder="1" applyAlignment="1">
      <alignment horizontal="center" vertical="center" wrapText="1"/>
    </xf>
    <xf numFmtId="0" fontId="9" fillId="2" borderId="4" xfId="52" applyFont="1" applyFill="1" applyBorder="1" applyAlignment="1">
      <alignment horizontal="left" vertical="center" wrapText="1"/>
    </xf>
    <xf numFmtId="0" fontId="9" fillId="2" borderId="4" xfId="52" applyFont="1" applyFill="1" applyBorder="1" applyAlignment="1">
      <alignment horizontal="center" vertical="center" wrapText="1"/>
    </xf>
    <xf numFmtId="0" fontId="3" fillId="0" borderId="4" xfId="52" applyFont="1" applyFill="1" applyBorder="1" applyAlignment="1" applyProtection="1">
      <alignment horizontal="left" vertical="center"/>
      <protection locked="0"/>
    </xf>
    <xf numFmtId="0" fontId="9" fillId="0" borderId="4" xfId="52" applyFont="1" applyFill="1" applyBorder="1" applyAlignment="1">
      <alignment horizontal="center" vertical="center"/>
    </xf>
    <xf numFmtId="0" fontId="13" fillId="0" borderId="4" xfId="52" applyFont="1" applyFill="1" applyBorder="1" applyAlignment="1">
      <alignment horizontal="center" vertical="center" wrapText="1"/>
    </xf>
    <xf numFmtId="0" fontId="0" fillId="0" borderId="0" xfId="52" applyFont="1" applyFill="1" applyAlignment="1">
      <alignment horizontal="center" vertical="center" wrapText="1"/>
    </xf>
    <xf numFmtId="0" fontId="0" fillId="3" borderId="0" xfId="52" applyFont="1" applyFill="1" applyAlignment="1">
      <alignment horizontal="center" vertical="center"/>
    </xf>
    <xf numFmtId="0" fontId="0" fillId="0" borderId="0" xfId="52" applyFont="1" applyFill="1" applyAlignment="1">
      <alignment horizontal="center" vertical="center"/>
    </xf>
    <xf numFmtId="0" fontId="15" fillId="0" borderId="10" xfId="52" applyFont="1" applyFill="1" applyBorder="1" applyAlignment="1">
      <alignment horizontal="center" vertical="center"/>
    </xf>
    <xf numFmtId="0" fontId="15" fillId="0" borderId="11" xfId="52" applyFont="1" applyFill="1" applyBorder="1" applyAlignment="1">
      <alignment horizontal="center" vertical="center"/>
    </xf>
    <xf numFmtId="0" fontId="15" fillId="0" borderId="12" xfId="52" applyFont="1" applyFill="1" applyBorder="1" applyAlignment="1">
      <alignment horizontal="center" vertical="center"/>
    </xf>
    <xf numFmtId="0" fontId="0" fillId="0" borderId="13" xfId="52" applyFont="1" applyFill="1" applyBorder="1" applyAlignment="1">
      <alignment horizontal="left" vertical="center"/>
    </xf>
    <xf numFmtId="0" fontId="0" fillId="0" borderId="0" xfId="52" applyFont="1" applyFill="1" applyBorder="1" applyAlignment="1">
      <alignment horizontal="left" vertical="center"/>
    </xf>
    <xf numFmtId="0" fontId="0" fillId="0" borderId="14" xfId="52" applyFont="1" applyFill="1" applyBorder="1" applyAlignment="1">
      <alignment horizontal="left" vertical="center"/>
    </xf>
    <xf numFmtId="0" fontId="0" fillId="0" borderId="0" xfId="52" applyFont="1" applyFill="1" applyAlignment="1">
      <alignment horizontal="left" vertical="center" wrapText="1"/>
    </xf>
    <xf numFmtId="0" fontId="0" fillId="0" borderId="14" xfId="52" applyFont="1" applyFill="1" applyBorder="1" applyAlignment="1">
      <alignment horizontal="left" vertical="center" wrapText="1"/>
    </xf>
    <xf numFmtId="0" fontId="0" fillId="0" borderId="15" xfId="52" applyFont="1" applyFill="1" applyBorder="1" applyAlignment="1">
      <alignment horizontal="left" vertical="center"/>
    </xf>
    <xf numFmtId="0" fontId="0" fillId="0" borderId="4" xfId="52" applyFont="1" applyFill="1" applyBorder="1" applyAlignment="1">
      <alignment horizontal="left" vertical="center"/>
    </xf>
    <xf numFmtId="0" fontId="16" fillId="6" borderId="4" xfId="52" applyFont="1" applyFill="1" applyBorder="1" applyAlignment="1">
      <alignment horizontal="center" vertical="center"/>
    </xf>
    <xf numFmtId="0" fontId="16" fillId="6" borderId="16" xfId="52" applyFont="1" applyFill="1" applyBorder="1" applyAlignment="1">
      <alignment horizontal="center" vertical="center"/>
    </xf>
    <xf numFmtId="0" fontId="17" fillId="0" borderId="0" xfId="52" applyFont="1" applyFill="1" applyAlignment="1">
      <alignment horizontal="left" vertical="center" wrapText="1"/>
    </xf>
    <xf numFmtId="0" fontId="0" fillId="0" borderId="15" xfId="52" applyFont="1" applyFill="1" applyBorder="1" applyAlignment="1">
      <alignment horizontal="center" vertical="center"/>
    </xf>
    <xf numFmtId="0" fontId="0" fillId="0" borderId="4" xfId="52" applyFont="1" applyFill="1" applyBorder="1" applyAlignment="1">
      <alignment horizontal="center" vertical="center"/>
    </xf>
    <xf numFmtId="0" fontId="0" fillId="6" borderId="4" xfId="52" applyFont="1" applyFill="1" applyBorder="1" applyAlignment="1">
      <alignment horizontal="left" vertical="center"/>
    </xf>
    <xf numFmtId="0" fontId="0" fillId="6" borderId="16" xfId="52" applyFont="1" applyFill="1" applyBorder="1" applyAlignment="1">
      <alignment horizontal="left" vertical="center"/>
    </xf>
    <xf numFmtId="0" fontId="17" fillId="0" borderId="0" xfId="52" applyFont="1" applyFill="1" applyAlignment="1">
      <alignment vertical="center" wrapText="1"/>
    </xf>
    <xf numFmtId="0" fontId="0" fillId="0" borderId="16" xfId="52" applyFont="1" applyFill="1" applyBorder="1" applyAlignment="1">
      <alignment horizontal="center" vertical="center"/>
    </xf>
    <xf numFmtId="0" fontId="0" fillId="3" borderId="13" xfId="52" applyFont="1" applyFill="1" applyBorder="1" applyAlignment="1">
      <alignment horizontal="center" vertical="center"/>
    </xf>
    <xf numFmtId="0" fontId="0" fillId="3" borderId="0" xfId="52" applyFont="1" applyFill="1" applyBorder="1" applyAlignment="1">
      <alignment horizontal="center" vertical="center"/>
    </xf>
    <xf numFmtId="0" fontId="0" fillId="3" borderId="14" xfId="52" applyFont="1" applyFill="1" applyBorder="1" applyAlignment="1">
      <alignment horizontal="center" vertical="center"/>
    </xf>
    <xf numFmtId="0" fontId="17" fillId="0" borderId="0" xfId="52" applyFont="1" applyFill="1" applyAlignment="1">
      <alignment vertical="center"/>
    </xf>
    <xf numFmtId="0" fontId="0" fillId="6" borderId="4" xfId="52" applyFont="1" applyFill="1" applyBorder="1" applyAlignment="1">
      <alignment horizontal="center" vertical="center"/>
    </xf>
    <xf numFmtId="0" fontId="18" fillId="6" borderId="4" xfId="6" applyFont="1" applyFill="1" applyBorder="1" applyAlignment="1">
      <alignment horizontal="center" vertical="center"/>
    </xf>
    <xf numFmtId="0" fontId="19" fillId="0" borderId="17" xfId="52" applyFont="1" applyFill="1" applyBorder="1" applyAlignment="1">
      <alignment horizontal="center" vertical="center"/>
    </xf>
    <xf numFmtId="0" fontId="19" fillId="0" borderId="18" xfId="52" applyFont="1" applyFill="1" applyBorder="1" applyAlignment="1">
      <alignment horizontal="center" vertical="center"/>
    </xf>
    <xf numFmtId="0" fontId="19" fillId="0" borderId="19" xfId="52" applyFont="1" applyFill="1" applyBorder="1" applyAlignment="1">
      <alignment horizontal="center" vertical="center"/>
    </xf>
    <xf numFmtId="0" fontId="0" fillId="6" borderId="1" xfId="52" applyFont="1" applyFill="1" applyBorder="1" applyAlignment="1">
      <alignment horizontal="left" vertical="center"/>
    </xf>
    <xf numFmtId="0" fontId="0" fillId="6" borderId="5" xfId="52" applyFont="1" applyFill="1" applyBorder="1" applyAlignment="1">
      <alignment horizontal="left" vertical="center"/>
    </xf>
    <xf numFmtId="0" fontId="0" fillId="6" borderId="1" xfId="52" applyFont="1" applyFill="1" applyBorder="1" applyAlignment="1">
      <alignment horizontal="center" vertical="center"/>
    </xf>
    <xf numFmtId="0" fontId="0" fillId="6" borderId="3" xfId="52" applyFont="1" applyFill="1" applyBorder="1" applyAlignment="1">
      <alignment horizontal="center" vertical="center"/>
    </xf>
    <xf numFmtId="0" fontId="0" fillId="6" borderId="20" xfId="52" applyFont="1" applyFill="1" applyBorder="1" applyAlignment="1">
      <alignment horizontal="center" vertical="center"/>
    </xf>
    <xf numFmtId="14" fontId="0" fillId="6" borderId="1" xfId="52" applyNumberFormat="1" applyFont="1" applyFill="1" applyBorder="1" applyAlignment="1">
      <alignment horizontal="center" vertical="center"/>
    </xf>
    <xf numFmtId="0" fontId="0" fillId="6" borderId="5" xfId="52" applyFont="1" applyFill="1" applyBorder="1" applyAlignment="1">
      <alignment horizontal="center" vertical="center"/>
    </xf>
    <xf numFmtId="0" fontId="0" fillId="0" borderId="4" xfId="52" applyFont="1" applyFill="1" applyBorder="1" applyAlignment="1">
      <alignment horizontal="center" vertical="center" wrapText="1"/>
    </xf>
    <xf numFmtId="0" fontId="16" fillId="6" borderId="1" xfId="52" applyFont="1" applyFill="1" applyBorder="1" applyAlignment="1">
      <alignment horizontal="center" vertical="center"/>
    </xf>
    <xf numFmtId="0" fontId="16" fillId="6" borderId="5" xfId="52" applyFont="1" applyFill="1" applyBorder="1" applyAlignment="1">
      <alignment horizontal="center" vertical="center"/>
    </xf>
    <xf numFmtId="0" fontId="0" fillId="0" borderId="15" xfId="52" applyFont="1" applyFill="1" applyBorder="1" applyAlignment="1">
      <alignment horizontal="center" vertical="center" wrapText="1"/>
    </xf>
    <xf numFmtId="176" fontId="0" fillId="6" borderId="1" xfId="52" applyNumberFormat="1" applyFont="1" applyFill="1" applyBorder="1" applyAlignment="1">
      <alignment horizontal="center" vertical="center"/>
    </xf>
    <xf numFmtId="176" fontId="0" fillId="6" borderId="5" xfId="52" applyNumberFormat="1" applyFont="1" applyFill="1" applyBorder="1" applyAlignment="1">
      <alignment horizontal="center" vertical="center"/>
    </xf>
    <xf numFmtId="176" fontId="0" fillId="6" borderId="1" xfId="52" applyNumberFormat="1" applyFont="1" applyFill="1" applyBorder="1" applyAlignment="1">
      <alignment horizontal="center" vertical="center" wrapText="1"/>
    </xf>
    <xf numFmtId="176" fontId="0" fillId="6" borderId="5" xfId="52" applyNumberFormat="1" applyFont="1" applyFill="1" applyBorder="1" applyAlignment="1">
      <alignment horizontal="center" vertical="center" wrapText="1"/>
    </xf>
    <xf numFmtId="176" fontId="0" fillId="6" borderId="20" xfId="52" applyNumberFormat="1" applyFont="1" applyFill="1" applyBorder="1" applyAlignment="1">
      <alignment horizontal="center" vertical="center"/>
    </xf>
    <xf numFmtId="0" fontId="0" fillId="0" borderId="4" xfId="52" applyFont="1" applyFill="1" applyBorder="1" applyAlignment="1">
      <alignment vertical="center"/>
    </xf>
    <xf numFmtId="176" fontId="17" fillId="0" borderId="0" xfId="52" applyNumberFormat="1" applyFont="1" applyFill="1" applyAlignment="1">
      <alignment vertical="center"/>
    </xf>
    <xf numFmtId="0" fontId="19" fillId="0" borderId="21" xfId="52" applyFont="1" applyFill="1" applyBorder="1" applyAlignment="1">
      <alignment horizontal="center" vertical="center"/>
    </xf>
    <xf numFmtId="0" fontId="19" fillId="0" borderId="3" xfId="52" applyFont="1" applyFill="1" applyBorder="1" applyAlignment="1">
      <alignment horizontal="center" vertical="center"/>
    </xf>
    <xf numFmtId="0" fontId="19" fillId="0" borderId="20" xfId="52" applyFont="1" applyFill="1" applyBorder="1" applyAlignment="1">
      <alignment horizontal="center" vertical="center"/>
    </xf>
    <xf numFmtId="0" fontId="0" fillId="0" borderId="0" xfId="52" applyFont="1" applyFill="1" applyAlignment="1">
      <alignment horizontal="left" vertical="center"/>
    </xf>
    <xf numFmtId="0" fontId="20" fillId="6" borderId="1" xfId="52" applyFont="1" applyFill="1" applyBorder="1" applyAlignment="1">
      <alignment horizontal="center" vertical="center"/>
    </xf>
    <xf numFmtId="0" fontId="20" fillId="6" borderId="5" xfId="52" applyFont="1" applyFill="1" applyBorder="1" applyAlignment="1">
      <alignment horizontal="center" vertical="center"/>
    </xf>
    <xf numFmtId="9" fontId="0" fillId="6" borderId="1" xfId="3" applyFont="1" applyFill="1" applyBorder="1" applyAlignment="1">
      <alignment horizontal="center" vertical="center"/>
    </xf>
    <xf numFmtId="9" fontId="0" fillId="6" borderId="20" xfId="3" applyFont="1" applyFill="1" applyBorder="1" applyAlignment="1">
      <alignment horizontal="center" vertical="center"/>
    </xf>
    <xf numFmtId="176" fontId="17" fillId="0" borderId="0" xfId="52" applyNumberFormat="1" applyFont="1" applyFill="1" applyAlignment="1">
      <alignment horizontal="left" vertical="center"/>
    </xf>
    <xf numFmtId="0" fontId="0" fillId="6" borderId="1" xfId="52" applyFont="1" applyFill="1" applyBorder="1" applyAlignment="1">
      <alignment horizontal="center" vertical="center" wrapText="1"/>
    </xf>
    <xf numFmtId="0" fontId="0" fillId="6" borderId="5" xfId="52" applyFont="1" applyFill="1" applyBorder="1" applyAlignment="1">
      <alignment horizontal="center" vertical="center" wrapText="1"/>
    </xf>
    <xf numFmtId="0" fontId="19" fillId="0" borderId="22" xfId="52" applyFont="1" applyFill="1" applyBorder="1" applyAlignment="1">
      <alignment horizontal="center" vertical="center"/>
    </xf>
    <xf numFmtId="0" fontId="19" fillId="0" borderId="9" xfId="52" applyFont="1" applyFill="1" applyBorder="1" applyAlignment="1">
      <alignment horizontal="center" vertical="center"/>
    </xf>
    <xf numFmtId="0" fontId="19" fillId="0" borderId="23" xfId="52" applyFont="1" applyFill="1" applyBorder="1" applyAlignment="1">
      <alignment horizontal="center" vertical="center"/>
    </xf>
    <xf numFmtId="0" fontId="0" fillId="6" borderId="1" xfId="0" applyFont="1" applyFill="1" applyBorder="1" applyAlignment="1">
      <alignment horizontal="center" vertical="center"/>
    </xf>
    <xf numFmtId="0" fontId="0" fillId="6" borderId="5" xfId="0" applyFont="1" applyFill="1" applyBorder="1" applyAlignment="1">
      <alignment horizontal="center" vertical="center"/>
    </xf>
    <xf numFmtId="0" fontId="21" fillId="0" borderId="0" xfId="52" applyFont="1" applyFill="1" applyAlignment="1">
      <alignment vertical="center"/>
    </xf>
    <xf numFmtId="0" fontId="0" fillId="6" borderId="16" xfId="52" applyFont="1" applyFill="1" applyBorder="1" applyAlignment="1">
      <alignment horizontal="center" vertical="center"/>
    </xf>
    <xf numFmtId="0" fontId="15" fillId="0" borderId="24" xfId="52" applyFont="1" applyFill="1" applyBorder="1" applyAlignment="1">
      <alignment horizontal="center" vertical="center"/>
    </xf>
    <xf numFmtId="0" fontId="15" fillId="0" borderId="25" xfId="52" applyFont="1" applyFill="1" applyBorder="1" applyAlignment="1">
      <alignment horizontal="center" vertical="center"/>
    </xf>
    <xf numFmtId="0" fontId="15" fillId="0" borderId="26" xfId="52" applyFont="1" applyFill="1" applyBorder="1" applyAlignment="1">
      <alignment horizontal="center" vertical="center"/>
    </xf>
    <xf numFmtId="0" fontId="0" fillId="0" borderId="16" xfId="52" applyFont="1" applyFill="1" applyBorder="1" applyAlignment="1">
      <alignment horizontal="center" vertical="center" wrapText="1"/>
    </xf>
    <xf numFmtId="0" fontId="0" fillId="6" borderId="4" xfId="0" applyFont="1" applyFill="1" applyBorder="1" applyAlignment="1">
      <alignment horizontal="left" vertical="center" wrapText="1"/>
    </xf>
    <xf numFmtId="0" fontId="0" fillId="6" borderId="4" xfId="0" applyFont="1" applyFill="1" applyBorder="1" applyAlignment="1">
      <alignment horizontal="center" vertical="center" wrapText="1"/>
    </xf>
    <xf numFmtId="49" fontId="0" fillId="6" borderId="4" xfId="0" applyNumberFormat="1" applyFont="1" applyFill="1" applyBorder="1" applyAlignment="1">
      <alignment horizontal="center" vertical="center" wrapText="1"/>
    </xf>
    <xf numFmtId="57" fontId="0" fillId="6" borderId="4" xfId="0" applyNumberFormat="1" applyFont="1" applyFill="1" applyBorder="1" applyAlignment="1">
      <alignment horizontal="center" vertical="center" wrapText="1"/>
    </xf>
    <xf numFmtId="0" fontId="0" fillId="6" borderId="3" xfId="52" applyFont="1" applyFill="1" applyBorder="1" applyAlignment="1">
      <alignment horizontal="center" vertical="center" wrapText="1"/>
    </xf>
    <xf numFmtId="0" fontId="0" fillId="6" borderId="20" xfId="52" applyFont="1" applyFill="1" applyBorder="1" applyAlignment="1">
      <alignment horizontal="center" vertical="center" wrapText="1"/>
    </xf>
    <xf numFmtId="11" fontId="0" fillId="6" borderId="4" xfId="0" applyNumberFormat="1" applyFont="1" applyFill="1" applyBorder="1" applyAlignment="1">
      <alignment horizontal="left" vertical="center" wrapText="1"/>
    </xf>
    <xf numFmtId="0" fontId="0" fillId="0" borderId="27" xfId="52" applyFont="1" applyFill="1" applyBorder="1" applyAlignment="1">
      <alignment horizontal="center" vertical="center" wrapText="1"/>
    </xf>
    <xf numFmtId="0" fontId="0" fillId="6" borderId="28" xfId="52" applyFont="1" applyFill="1" applyBorder="1" applyAlignment="1">
      <alignment horizontal="center" vertical="center"/>
    </xf>
    <xf numFmtId="0" fontId="0" fillId="6" borderId="29" xfId="52" applyFont="1" applyFill="1" applyBorder="1" applyAlignment="1">
      <alignment horizontal="center" vertical="center"/>
    </xf>
    <xf numFmtId="0" fontId="0" fillId="6" borderId="30" xfId="52" applyFont="1" applyFill="1" applyBorder="1" applyAlignment="1">
      <alignment horizontal="center" vertical="center"/>
    </xf>
    <xf numFmtId="0" fontId="0" fillId="6" borderId="31" xfId="52" applyFont="1" applyFill="1" applyBorder="1" applyAlignment="1">
      <alignment horizontal="center" vertical="center"/>
    </xf>
    <xf numFmtId="0" fontId="19" fillId="0" borderId="24" xfId="52" applyFont="1" applyFill="1" applyBorder="1" applyAlignment="1">
      <alignment horizontal="center" vertical="center"/>
    </xf>
    <xf numFmtId="0" fontId="19" fillId="0" borderId="25" xfId="52" applyFont="1" applyFill="1" applyBorder="1" applyAlignment="1">
      <alignment horizontal="center" vertical="center"/>
    </xf>
    <xf numFmtId="0" fontId="19" fillId="0" borderId="26" xfId="52" applyFont="1" applyFill="1" applyBorder="1" applyAlignment="1">
      <alignment horizontal="center" vertical="center"/>
    </xf>
    <xf numFmtId="0" fontId="20" fillId="0" borderId="1" xfId="52" applyFont="1" applyFill="1" applyBorder="1" applyAlignment="1">
      <alignment horizontal="center" vertical="center" wrapText="1"/>
    </xf>
    <xf numFmtId="0" fontId="20" fillId="0" borderId="5" xfId="52" applyFont="1" applyFill="1" applyBorder="1" applyAlignment="1">
      <alignment horizontal="center" vertical="center" wrapText="1"/>
    </xf>
    <xf numFmtId="0" fontId="20" fillId="0" borderId="4" xfId="52" applyFont="1" applyFill="1" applyBorder="1" applyAlignment="1">
      <alignment horizontal="center" vertical="center"/>
    </xf>
    <xf numFmtId="0" fontId="20" fillId="0" borderId="16" xfId="52" applyFont="1" applyFill="1" applyBorder="1" applyAlignment="1">
      <alignment horizontal="center" vertical="center"/>
    </xf>
    <xf numFmtId="0" fontId="0" fillId="6" borderId="4" xfId="52" applyFont="1" applyFill="1" applyBorder="1" applyAlignment="1">
      <alignment horizontal="right" vertical="center"/>
    </xf>
    <xf numFmtId="177" fontId="0" fillId="6" borderId="4" xfId="49" applyNumberFormat="1" applyFont="1" applyFill="1" applyBorder="1" applyAlignment="1">
      <alignment horizontal="center" vertical="center"/>
    </xf>
    <xf numFmtId="177" fontId="0" fillId="6" borderId="16" xfId="49" applyNumberFormat="1" applyFont="1" applyFill="1" applyBorder="1" applyAlignment="1">
      <alignment horizontal="center" vertical="center"/>
    </xf>
    <xf numFmtId="0" fontId="0" fillId="6" borderId="1" xfId="0" applyFont="1" applyFill="1" applyBorder="1" applyAlignment="1">
      <alignment horizontal="center"/>
    </xf>
    <xf numFmtId="0" fontId="0" fillId="6" borderId="5" xfId="0" applyFont="1" applyFill="1" applyBorder="1" applyAlignment="1">
      <alignment horizontal="center"/>
    </xf>
    <xf numFmtId="0" fontId="0" fillId="6" borderId="1" xfId="52" applyFont="1" applyFill="1" applyBorder="1" applyAlignment="1">
      <alignment horizontal="center"/>
    </xf>
    <xf numFmtId="0" fontId="0" fillId="6" borderId="5" xfId="52" applyFont="1" applyFill="1" applyBorder="1" applyAlignment="1">
      <alignment horizontal="center"/>
    </xf>
    <xf numFmtId="0" fontId="0" fillId="6" borderId="4" xfId="52" applyFont="1" applyFill="1" applyBorder="1" applyAlignment="1">
      <alignment horizontal="right"/>
    </xf>
    <xf numFmtId="177" fontId="0" fillId="6" borderId="4" xfId="49" applyNumberFormat="1" applyFont="1" applyFill="1" applyBorder="1" applyAlignment="1">
      <alignment horizontal="center"/>
    </xf>
    <xf numFmtId="177" fontId="0" fillId="6" borderId="16" xfId="49" applyNumberFormat="1" applyFont="1" applyFill="1" applyBorder="1" applyAlignment="1">
      <alignment horizontal="center"/>
    </xf>
    <xf numFmtId="0" fontId="0" fillId="3" borderId="15" xfId="52" applyFont="1" applyFill="1" applyBorder="1" applyAlignment="1">
      <alignment horizontal="center"/>
    </xf>
    <xf numFmtId="0" fontId="0" fillId="3" borderId="4" xfId="52" applyFont="1" applyFill="1" applyBorder="1" applyAlignment="1">
      <alignment horizontal="center"/>
    </xf>
    <xf numFmtId="0" fontId="0" fillId="3" borderId="1" xfId="52" applyFont="1" applyFill="1" applyBorder="1" applyAlignment="1">
      <alignment horizontal="center"/>
    </xf>
    <xf numFmtId="0" fontId="0" fillId="3" borderId="5" xfId="52" applyFont="1" applyFill="1" applyBorder="1" applyAlignment="1">
      <alignment horizontal="center"/>
    </xf>
    <xf numFmtId="0" fontId="0" fillId="3" borderId="6" xfId="52" applyFont="1" applyFill="1" applyBorder="1" applyAlignment="1">
      <alignment horizontal="right"/>
    </xf>
    <xf numFmtId="0" fontId="0" fillId="3" borderId="16" xfId="52" applyFont="1" applyFill="1" applyBorder="1" applyAlignment="1">
      <alignment horizontal="center"/>
    </xf>
    <xf numFmtId="0" fontId="0" fillId="3" borderId="27" xfId="52" applyFont="1" applyFill="1" applyBorder="1" applyAlignment="1">
      <alignment horizontal="center" wrapText="1"/>
    </xf>
    <xf numFmtId="0" fontId="0" fillId="3" borderId="28" xfId="52" applyFont="1" applyFill="1" applyBorder="1" applyAlignment="1">
      <alignment horizontal="center"/>
    </xf>
    <xf numFmtId="0" fontId="0" fillId="3" borderId="28" xfId="52" applyFont="1" applyFill="1" applyBorder="1" applyAlignment="1"/>
    <xf numFmtId="0" fontId="0" fillId="3" borderId="32" xfId="52" applyFont="1" applyFill="1" applyBorder="1" applyAlignment="1">
      <alignment horizontal="center"/>
    </xf>
    <xf numFmtId="0" fontId="22" fillId="0" borderId="17" xfId="52" applyFont="1" applyFill="1" applyBorder="1" applyAlignment="1">
      <alignment horizontal="center" vertical="center"/>
    </xf>
    <xf numFmtId="0" fontId="22" fillId="0" borderId="18" xfId="52" applyFont="1" applyFill="1" applyBorder="1" applyAlignment="1">
      <alignment horizontal="center" vertical="center"/>
    </xf>
    <xf numFmtId="0" fontId="22" fillId="0" borderId="19" xfId="52" applyFont="1" applyFill="1" applyBorder="1" applyAlignment="1">
      <alignment horizontal="center" vertical="center"/>
    </xf>
    <xf numFmtId="0" fontId="20" fillId="0" borderId="22" xfId="52" applyFont="1" applyFill="1" applyBorder="1" applyAlignment="1">
      <alignment horizontal="center" vertical="center"/>
    </xf>
    <xf numFmtId="0" fontId="20" fillId="0" borderId="9" xfId="52" applyFont="1" applyFill="1" applyBorder="1" applyAlignment="1">
      <alignment horizontal="center" vertical="center"/>
    </xf>
    <xf numFmtId="0" fontId="20" fillId="0" borderId="23" xfId="52" applyFont="1" applyFill="1" applyBorder="1" applyAlignment="1">
      <alignment horizontal="center" vertical="center"/>
    </xf>
    <xf numFmtId="0" fontId="20" fillId="0" borderId="6" xfId="52" applyFont="1" applyFill="1" applyBorder="1" applyAlignment="1">
      <alignment horizontal="center" vertical="center"/>
    </xf>
    <xf numFmtId="0" fontId="20" fillId="6" borderId="4" xfId="52" applyFont="1" applyFill="1" applyBorder="1" applyAlignment="1">
      <alignment horizontal="center" vertical="center"/>
    </xf>
    <xf numFmtId="0" fontId="20" fillId="0" borderId="33" xfId="52" applyFont="1" applyFill="1" applyBorder="1" applyAlignment="1">
      <alignment horizontal="center" vertical="center"/>
    </xf>
    <xf numFmtId="0" fontId="20" fillId="0" borderId="6" xfId="52" applyFont="1" applyFill="1" applyBorder="1" applyAlignment="1">
      <alignment horizontal="center" vertical="center" wrapText="1"/>
    </xf>
    <xf numFmtId="0" fontId="20" fillId="6" borderId="4" xfId="52" applyFont="1" applyFill="1" applyBorder="1" applyAlignment="1">
      <alignment horizontal="left" vertical="center" wrapText="1"/>
    </xf>
    <xf numFmtId="0" fontId="20" fillId="6" borderId="4" xfId="52" applyFont="1" applyFill="1" applyBorder="1" applyAlignment="1">
      <alignment horizontal="left" vertical="center"/>
    </xf>
    <xf numFmtId="0" fontId="20" fillId="0" borderId="33" xfId="52" applyFont="1" applyFill="1" applyBorder="1" applyAlignment="1">
      <alignment horizontal="center" vertical="center" wrapText="1"/>
    </xf>
    <xf numFmtId="0" fontId="20" fillId="0" borderId="34" xfId="52" applyFont="1" applyFill="1" applyBorder="1" applyAlignment="1">
      <alignment horizontal="center" vertical="center"/>
    </xf>
    <xf numFmtId="0" fontId="20" fillId="0" borderId="34" xfId="52" applyFont="1" applyFill="1" applyBorder="1" applyAlignment="1">
      <alignment horizontal="center" vertical="center" wrapText="1"/>
    </xf>
    <xf numFmtId="0" fontId="19" fillId="0" borderId="35" xfId="52" applyFont="1" applyFill="1" applyBorder="1" applyAlignment="1">
      <alignment horizontal="center" vertical="center"/>
    </xf>
    <xf numFmtId="0" fontId="19" fillId="0" borderId="34" xfId="52" applyFont="1" applyFill="1" applyBorder="1" applyAlignment="1">
      <alignment horizontal="center" vertical="center"/>
    </xf>
    <xf numFmtId="0" fontId="19" fillId="0" borderId="36" xfId="52" applyFont="1" applyFill="1" applyBorder="1" applyAlignment="1">
      <alignment horizontal="center" vertical="center"/>
    </xf>
    <xf numFmtId="0" fontId="23" fillId="0" borderId="0" xfId="52" applyFont="1" applyFill="1" applyAlignment="1">
      <alignment horizontal="left" vertical="center"/>
    </xf>
    <xf numFmtId="0" fontId="0" fillId="0" borderId="21" xfId="52" applyFont="1" applyFill="1" applyBorder="1" applyAlignment="1">
      <alignment horizontal="center" vertical="center"/>
    </xf>
    <xf numFmtId="0" fontId="0" fillId="0" borderId="3" xfId="52" applyFont="1" applyFill="1" applyBorder="1" applyAlignment="1">
      <alignment horizontal="center" vertical="center"/>
    </xf>
    <xf numFmtId="0" fontId="0" fillId="0" borderId="5" xfId="52" applyFont="1" applyFill="1" applyBorder="1" applyAlignment="1">
      <alignment horizontal="center" vertical="center"/>
    </xf>
    <xf numFmtId="0" fontId="0" fillId="0" borderId="1" xfId="52" applyFont="1" applyFill="1" applyBorder="1" applyAlignment="1">
      <alignment horizontal="center" vertical="center"/>
    </xf>
    <xf numFmtId="0" fontId="0" fillId="0" borderId="20" xfId="52" applyFont="1" applyFill="1" applyBorder="1" applyAlignment="1">
      <alignment horizontal="center" vertical="center"/>
    </xf>
    <xf numFmtId="0" fontId="0" fillId="6" borderId="4" xfId="0" applyFont="1" applyFill="1" applyBorder="1" applyAlignment="1">
      <alignment horizontal="center" vertical="center"/>
    </xf>
    <xf numFmtId="0" fontId="24" fillId="0" borderId="4" xfId="52" applyFont="1" applyFill="1" applyBorder="1" applyAlignment="1">
      <alignment horizontal="center" vertical="center"/>
    </xf>
    <xf numFmtId="0" fontId="24" fillId="0" borderId="16" xfId="52" applyFont="1" applyFill="1" applyBorder="1" applyAlignment="1">
      <alignment horizontal="center" vertical="center"/>
    </xf>
    <xf numFmtId="10" fontId="20" fillId="6" borderId="4" xfId="0" applyNumberFormat="1" applyFont="1" applyFill="1" applyBorder="1" applyAlignment="1">
      <alignment horizontal="center" vertical="center"/>
    </xf>
    <xf numFmtId="0" fontId="20" fillId="6" borderId="4" xfId="0" applyFont="1" applyFill="1" applyBorder="1" applyAlignment="1">
      <alignment horizontal="center" vertical="center"/>
    </xf>
    <xf numFmtId="10" fontId="0" fillId="6" borderId="4" xfId="0" applyNumberFormat="1" applyFont="1" applyFill="1" applyBorder="1" applyAlignment="1">
      <alignment horizontal="center" vertical="center"/>
    </xf>
    <xf numFmtId="0" fontId="0" fillId="0" borderId="28" xfId="52" applyFont="1" applyFill="1" applyBorder="1" applyAlignment="1">
      <alignment horizontal="center" vertical="center" wrapText="1"/>
    </xf>
    <xf numFmtId="0" fontId="0" fillId="6" borderId="4" xfId="52" applyFont="1" applyFill="1" applyBorder="1" applyAlignment="1">
      <alignment horizontal="center" vertical="center" wrapText="1"/>
    </xf>
    <xf numFmtId="0" fontId="0" fillId="6" borderId="4" xfId="52" applyFont="1" applyFill="1" applyBorder="1" applyAlignment="1">
      <alignment vertical="center" wrapText="1"/>
    </xf>
    <xf numFmtId="0" fontId="0" fillId="6" borderId="4" xfId="52" applyFont="1" applyFill="1" applyBorder="1" applyAlignment="1">
      <alignment horizontal="left" vertical="center" wrapText="1"/>
    </xf>
    <xf numFmtId="0" fontId="3" fillId="0" borderId="0" xfId="52" applyAlignment="1">
      <alignment vertical="center"/>
    </xf>
    <xf numFmtId="0" fontId="3" fillId="6" borderId="0" xfId="52" applyFill="1" applyAlignment="1">
      <alignment vertical="center"/>
    </xf>
    <xf numFmtId="0" fontId="3" fillId="0" borderId="0" xfId="52" applyAlignment="1">
      <alignment horizontal="center" vertical="center"/>
    </xf>
    <xf numFmtId="0" fontId="3" fillId="0" borderId="0" xfId="52" applyAlignment="1">
      <alignment wrapText="1"/>
    </xf>
    <xf numFmtId="0" fontId="25" fillId="0" borderId="0" xfId="52" applyFont="1"/>
    <xf numFmtId="0" fontId="8" fillId="0" borderId="37" xfId="52" applyFont="1" applyBorder="1" applyAlignment="1">
      <alignment vertical="center"/>
    </xf>
    <xf numFmtId="0" fontId="8" fillId="0" borderId="37" xfId="52" applyFont="1" applyBorder="1" applyAlignment="1">
      <alignment horizontal="right" vertical="center"/>
    </xf>
    <xf numFmtId="0" fontId="8" fillId="0" borderId="37" xfId="52" applyFont="1" applyFill="1" applyBorder="1" applyAlignment="1" applyProtection="1">
      <alignment horizontal="center" vertical="center"/>
      <protection locked="0"/>
    </xf>
    <xf numFmtId="0" fontId="26" fillId="0" borderId="34" xfId="52" applyFont="1" applyBorder="1" applyAlignment="1">
      <alignment horizontal="center" vertical="center" wrapText="1"/>
    </xf>
    <xf numFmtId="0" fontId="27" fillId="0" borderId="34" xfId="52" applyFont="1" applyBorder="1" applyAlignment="1">
      <alignment vertical="center"/>
    </xf>
    <xf numFmtId="0" fontId="28" fillId="7" borderId="4" xfId="52" applyFont="1" applyFill="1" applyBorder="1" applyAlignment="1">
      <alignment horizontal="left" vertical="center" wrapText="1"/>
    </xf>
    <xf numFmtId="0" fontId="28" fillId="7" borderId="6" xfId="52" applyFont="1" applyFill="1" applyBorder="1" applyAlignment="1">
      <alignment horizontal="left" vertical="center" wrapText="1"/>
    </xf>
    <xf numFmtId="0" fontId="3" fillId="0" borderId="7" xfId="52" applyBorder="1" applyAlignment="1">
      <alignment horizontal="center" vertical="center" wrapText="1"/>
    </xf>
    <xf numFmtId="0" fontId="3" fillId="0" borderId="6" xfId="52" applyBorder="1" applyAlignment="1" applyProtection="1">
      <alignment horizontal="center" vertical="center" wrapText="1"/>
      <protection locked="0"/>
    </xf>
    <xf numFmtId="0" fontId="3" fillId="3" borderId="4" xfId="52" applyFill="1" applyBorder="1" applyAlignment="1">
      <alignment horizontal="center" vertical="center" wrapText="1"/>
    </xf>
    <xf numFmtId="0" fontId="13" fillId="3" borderId="4" xfId="52" applyFont="1" applyFill="1" applyBorder="1" applyAlignment="1" applyProtection="1">
      <alignment vertical="center"/>
      <protection locked="0"/>
    </xf>
    <xf numFmtId="0" fontId="3" fillId="3" borderId="4" xfId="52" applyFill="1" applyBorder="1" applyAlignment="1">
      <alignment horizontal="center" vertical="center"/>
    </xf>
    <xf numFmtId="178" fontId="3" fillId="0" borderId="5" xfId="52" applyNumberFormat="1" applyBorder="1" applyAlignment="1">
      <alignment horizontal="center" vertical="center"/>
    </xf>
    <xf numFmtId="0" fontId="3" fillId="0" borderId="38" xfId="52" applyBorder="1" applyAlignment="1">
      <alignment horizontal="center" vertical="center" wrapText="1"/>
    </xf>
    <xf numFmtId="0" fontId="3" fillId="0" borderId="34" xfId="52" applyBorder="1" applyAlignment="1" applyProtection="1">
      <alignment horizontal="center" vertical="center" wrapText="1"/>
      <protection locked="0"/>
    </xf>
    <xf numFmtId="0" fontId="3" fillId="6" borderId="38" xfId="52" applyFill="1" applyBorder="1" applyAlignment="1">
      <alignment horizontal="center" vertical="center" wrapText="1"/>
    </xf>
    <xf numFmtId="0" fontId="13" fillId="6" borderId="4" xfId="52" applyFont="1" applyFill="1" applyBorder="1" applyAlignment="1" applyProtection="1">
      <alignment horizontal="left" vertical="center" wrapText="1"/>
      <protection locked="0"/>
    </xf>
    <xf numFmtId="0" fontId="13" fillId="6" borderId="4" xfId="52" applyFont="1" applyFill="1" applyBorder="1" applyAlignment="1" applyProtection="1">
      <alignment horizontal="left" vertical="center"/>
      <protection locked="0"/>
    </xf>
    <xf numFmtId="178" fontId="3" fillId="6" borderId="5" xfId="52" applyNumberFormat="1" applyFill="1" applyBorder="1" applyAlignment="1">
      <alignment horizontal="center" vertical="center"/>
    </xf>
    <xf numFmtId="0" fontId="3" fillId="0" borderId="4" xfId="52" applyBorder="1" applyAlignment="1">
      <alignment horizontal="left" vertical="center" wrapText="1"/>
    </xf>
    <xf numFmtId="0" fontId="3" fillId="0" borderId="1" xfId="52" applyBorder="1" applyAlignment="1" applyProtection="1">
      <alignment horizontal="center" vertical="center" wrapText="1"/>
      <protection locked="0"/>
    </xf>
    <xf numFmtId="0" fontId="3" fillId="0" borderId="3" xfId="52" applyBorder="1" applyAlignment="1" applyProtection="1">
      <alignment horizontal="center" vertical="center" wrapText="1"/>
      <protection locked="0"/>
    </xf>
    <xf numFmtId="0" fontId="3" fillId="0" borderId="5" xfId="52" applyBorder="1" applyAlignment="1" applyProtection="1">
      <alignment horizontal="center" vertical="center" wrapText="1"/>
      <protection locked="0"/>
    </xf>
    <xf numFmtId="0" fontId="3" fillId="0" borderId="34" xfId="52" applyBorder="1" applyAlignment="1">
      <alignment horizontal="center" vertical="center" wrapText="1"/>
    </xf>
    <xf numFmtId="0" fontId="3" fillId="0" borderId="4" xfId="52" applyBorder="1" applyAlignment="1" applyProtection="1">
      <alignment horizontal="center" vertical="center"/>
      <protection locked="0"/>
    </xf>
    <xf numFmtId="0" fontId="3" fillId="0" borderId="4" xfId="52" applyBorder="1" applyAlignment="1">
      <alignment horizontal="center" vertical="center" wrapText="1"/>
    </xf>
    <xf numFmtId="0" fontId="29" fillId="0" borderId="4" xfId="6" applyBorder="1" applyAlignment="1" applyProtection="1">
      <alignment horizontal="center" vertical="center"/>
      <protection locked="0"/>
    </xf>
    <xf numFmtId="0" fontId="30" fillId="0" borderId="4" xfId="52" applyFont="1" applyBorder="1" applyAlignment="1">
      <alignment vertical="center" wrapText="1"/>
    </xf>
    <xf numFmtId="0" fontId="31" fillId="0" borderId="4" xfId="52" applyFont="1" applyBorder="1" applyAlignment="1">
      <alignment horizontal="center" vertical="center"/>
    </xf>
    <xf numFmtId="0" fontId="1" fillId="0" borderId="4" xfId="52" applyFont="1" applyBorder="1" applyAlignment="1" applyProtection="1">
      <alignment horizontal="center" vertical="center" wrapText="1"/>
      <protection locked="0"/>
    </xf>
    <xf numFmtId="0" fontId="8" fillId="0" borderId="4" xfId="52" applyFont="1" applyBorder="1" applyAlignment="1">
      <alignment horizontal="left" vertical="center" wrapText="1"/>
    </xf>
    <xf numFmtId="0" fontId="28" fillId="7" borderId="4" xfId="52" applyFont="1" applyFill="1" applyBorder="1" applyAlignment="1">
      <alignment vertical="center" wrapText="1"/>
    </xf>
    <xf numFmtId="0" fontId="28" fillId="7" borderId="4" xfId="52" applyFont="1" applyFill="1" applyBorder="1" applyAlignment="1">
      <alignment horizontal="center" vertical="center" wrapText="1"/>
    </xf>
    <xf numFmtId="0" fontId="3" fillId="4" borderId="4" xfId="52" applyFill="1" applyBorder="1" applyAlignment="1">
      <alignment horizontal="left" vertical="center" wrapText="1"/>
    </xf>
    <xf numFmtId="0" fontId="13" fillId="3" borderId="4" xfId="52" applyFont="1" applyFill="1" applyBorder="1" applyAlignment="1">
      <alignment horizontal="center" vertical="center" wrapText="1"/>
    </xf>
    <xf numFmtId="0" fontId="13" fillId="4" borderId="1" xfId="52" applyFont="1" applyFill="1" applyBorder="1" applyAlignment="1">
      <alignment horizontal="center" vertical="center" wrapText="1"/>
    </xf>
    <xf numFmtId="0" fontId="13" fillId="4" borderId="5" xfId="52" applyFont="1" applyFill="1" applyBorder="1" applyAlignment="1">
      <alignment horizontal="center" vertical="center" wrapText="1"/>
    </xf>
    <xf numFmtId="0" fontId="9" fillId="0" borderId="4" xfId="52" applyFont="1" applyBorder="1" applyAlignment="1">
      <alignment horizontal="center" vertical="center" wrapText="1"/>
    </xf>
    <xf numFmtId="0" fontId="8" fillId="0" borderId="1" xfId="52" applyFont="1" applyBorder="1" applyAlignment="1">
      <alignment horizontal="left" vertical="center" wrapText="1"/>
    </xf>
    <xf numFmtId="0" fontId="8" fillId="0" borderId="5" xfId="52" applyFont="1" applyBorder="1" applyAlignment="1">
      <alignment horizontal="left" vertical="center" wrapText="1"/>
    </xf>
    <xf numFmtId="0" fontId="3" fillId="0" borderId="1" xfId="52" applyBorder="1" applyAlignment="1">
      <alignment horizontal="center" vertical="center" wrapText="1"/>
    </xf>
    <xf numFmtId="0" fontId="3" fillId="0" borderId="3" xfId="52" applyBorder="1" applyAlignment="1">
      <alignment horizontal="center" vertical="center" wrapText="1"/>
    </xf>
    <xf numFmtId="0" fontId="3" fillId="0" borderId="5" xfId="52" applyBorder="1" applyAlignment="1">
      <alignment horizontal="center" vertical="center" wrapText="1"/>
    </xf>
    <xf numFmtId="0" fontId="32" fillId="0" borderId="4" xfId="52" applyFont="1" applyBorder="1" applyAlignment="1">
      <alignment horizontal="center" vertical="center"/>
    </xf>
    <xf numFmtId="0" fontId="3" fillId="0" borderId="4" xfId="52" applyBorder="1" applyAlignment="1">
      <alignment horizontal="center" vertical="center"/>
    </xf>
    <xf numFmtId="0" fontId="5" fillId="0" borderId="1" xfId="52" applyFont="1" applyBorder="1" applyAlignment="1">
      <alignment horizontal="right" vertical="center" wrapText="1"/>
    </xf>
    <xf numFmtId="0" fontId="33" fillId="0" borderId="3" xfId="52" applyFont="1" applyBorder="1" applyAlignment="1">
      <alignment horizontal="right" vertical="center" wrapText="1"/>
    </xf>
    <xf numFmtId="0" fontId="33" fillId="0" borderId="5" xfId="52" applyFont="1" applyBorder="1" applyAlignment="1">
      <alignment horizontal="right" vertical="center" wrapText="1"/>
    </xf>
    <xf numFmtId="179" fontId="13" fillId="0" borderId="5" xfId="52" applyNumberFormat="1" applyFont="1" applyBorder="1" applyAlignment="1">
      <alignment horizontal="center" vertical="center"/>
    </xf>
    <xf numFmtId="0" fontId="13" fillId="0" borderId="4" xfId="52" applyFont="1" applyBorder="1" applyAlignment="1">
      <alignment horizontal="right" vertical="center" wrapText="1"/>
    </xf>
    <xf numFmtId="0" fontId="3" fillId="0" borderId="4" xfId="52" applyFont="1" applyFill="1" applyBorder="1" applyAlignment="1">
      <alignment horizontal="center" vertical="center" wrapText="1"/>
    </xf>
    <xf numFmtId="0" fontId="34" fillId="0" borderId="1" xfId="52" applyFont="1" applyBorder="1" applyAlignment="1">
      <alignment horizontal="right" vertical="center"/>
    </xf>
    <xf numFmtId="0" fontId="34" fillId="0" borderId="3" xfId="52" applyFont="1" applyBorder="1" applyAlignment="1">
      <alignment horizontal="right" vertical="center"/>
    </xf>
    <xf numFmtId="0" fontId="34" fillId="0" borderId="5" xfId="52" applyFont="1" applyBorder="1" applyAlignment="1">
      <alignment horizontal="right" vertical="center"/>
    </xf>
    <xf numFmtId="0" fontId="3" fillId="0" borderId="1" xfId="52" applyFont="1" applyFill="1" applyBorder="1" applyAlignment="1">
      <alignment horizontal="center" vertical="center" wrapText="1"/>
    </xf>
    <xf numFmtId="0" fontId="3" fillId="0" borderId="3" xfId="52" applyFont="1" applyFill="1" applyBorder="1" applyAlignment="1">
      <alignment horizontal="center" vertical="center" wrapText="1"/>
    </xf>
    <xf numFmtId="180" fontId="3" fillId="0" borderId="4" xfId="52" applyNumberFormat="1"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0" xfId="52" applyAlignment="1">
      <alignment vertical="center" wrapText="1"/>
    </xf>
    <xf numFmtId="0" fontId="0" fillId="0" borderId="0" xfId="50" applyFont="1"/>
    <xf numFmtId="0" fontId="35" fillId="0" borderId="0" xfId="50" applyFont="1"/>
    <xf numFmtId="0" fontId="36" fillId="0" borderId="0" xfId="50"/>
    <xf numFmtId="0" fontId="0" fillId="8" borderId="0" xfId="51" applyFont="1" applyFill="1"/>
    <xf numFmtId="0" fontId="37" fillId="4" borderId="0" xfId="50" applyFont="1" applyFill="1" applyAlignment="1">
      <alignment horizontal="center" vertical="center"/>
    </xf>
    <xf numFmtId="0" fontId="0" fillId="9" borderId="0" xfId="51" applyFont="1" applyFill="1"/>
    <xf numFmtId="0" fontId="26" fillId="10" borderId="0" xfId="50" applyFont="1" applyFill="1"/>
    <xf numFmtId="0" fontId="38" fillId="11" borderId="0" xfId="50" applyFont="1" applyFill="1" applyAlignment="1">
      <alignment horizontal="right"/>
    </xf>
    <xf numFmtId="0" fontId="39" fillId="4" borderId="0" xfId="50" applyFont="1" applyFill="1"/>
    <xf numFmtId="0" fontId="8" fillId="4" borderId="0" xfId="50" applyFont="1" applyFill="1"/>
    <xf numFmtId="0" fontId="0" fillId="4" borderId="0" xfId="50" applyFont="1" applyFill="1"/>
    <xf numFmtId="0" fontId="8" fillId="4" borderId="0" xfId="50" applyFont="1" applyFill="1" applyAlignment="1">
      <alignment wrapText="1"/>
    </xf>
    <xf numFmtId="0" fontId="40" fillId="4" borderId="0" xfId="50" applyFont="1" applyFill="1"/>
    <xf numFmtId="0" fontId="41" fillId="4" borderId="0" xfId="50" applyFont="1" applyFill="1"/>
    <xf numFmtId="0" fontId="0" fillId="4" borderId="0" xfId="50" applyFont="1" applyFill="1" applyAlignment="1">
      <alignment wrapText="1"/>
    </xf>
    <xf numFmtId="0" fontId="21" fillId="4" borderId="0" xfId="50" applyFont="1" applyFill="1" applyAlignment="1">
      <alignment wrapText="1"/>
    </xf>
    <xf numFmtId="0" fontId="21" fillId="4" borderId="0" xfId="50" applyFont="1" applyFill="1"/>
    <xf numFmtId="0" fontId="32" fillId="0" borderId="4" xfId="52" applyFont="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Normal_COR.40.WWP.SQ.0023 Rev 3.0 2" xfId="50"/>
    <cellStyle name="常规 2 2"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Radio" firstButton="1"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Radio" noThreeD="1" val="0"/>
</file>

<file path=xl/ctrlProps/ctrlProp13.xml><?xml version="1.0" encoding="utf-8"?>
<formControlPr xmlns="http://schemas.microsoft.com/office/spreadsheetml/2009/9/main" objectType="Radio" noThreeD="1" val="0"/>
</file>

<file path=xl/ctrlProps/ctrlProp14.xml><?xml version="1.0" encoding="utf-8"?>
<formControlPr xmlns="http://schemas.microsoft.com/office/spreadsheetml/2009/9/main" objectType="Radio" noThreeD="1" val="0"/>
</file>

<file path=xl/ctrlProps/ctrlProp15.xml><?xml version="1.0" encoding="utf-8"?>
<formControlPr xmlns="http://schemas.microsoft.com/office/spreadsheetml/2009/9/main" objectType="Radio" noThreeD="1" val="0"/>
</file>

<file path=xl/ctrlProps/ctrlProp16.xml><?xml version="1.0" encoding="utf-8"?>
<formControlPr xmlns="http://schemas.microsoft.com/office/spreadsheetml/2009/9/main" objectType="GBox" noThreeD="1" val="0"/>
</file>

<file path=xl/ctrlProps/ctrlProp17.xml><?xml version="1.0" encoding="utf-8"?>
<formControlPr xmlns="http://schemas.microsoft.com/office/spreadsheetml/2009/9/main" objectType="G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Radio" firstButton="1" noThreeD="1" val="0"/>
</file>

<file path=xl/ctrlProps/ctrlProp2.xml><?xml version="1.0" encoding="utf-8"?>
<formControlPr xmlns="http://schemas.microsoft.com/office/spreadsheetml/2009/9/main" objectType="Radio" noThreeD="1" val="0"/>
</file>

<file path=xl/ctrlProps/ctrlProp20.xml><?xml version="1.0" encoding="utf-8"?>
<formControlPr xmlns="http://schemas.microsoft.com/office/spreadsheetml/2009/9/main" objectType="Radio" checked="Checked" noThreeD="1" val="0"/>
</file>

<file path=xl/ctrlProps/ctrlProp21.xml><?xml version="1.0" encoding="utf-8"?>
<formControlPr xmlns="http://schemas.microsoft.com/office/spreadsheetml/2009/9/main" objectType="Radio" noThreeD="1" val="0"/>
</file>

<file path=xl/ctrlProps/ctrlProp22.xml><?xml version="1.0" encoding="utf-8"?>
<formControlPr xmlns="http://schemas.microsoft.com/office/spreadsheetml/2009/9/main" objectType="Radio" noThreeD="1" val="0"/>
</file>

<file path=xl/ctrlProps/ctrlProp23.xml><?xml version="1.0" encoding="utf-8"?>
<formControlPr xmlns="http://schemas.microsoft.com/office/spreadsheetml/2009/9/main" objectType="GBox" noThreeD="1" val="0"/>
</file>

<file path=xl/ctrlProps/ctrlProp24.xml><?xml version="1.0" encoding="utf-8"?>
<formControlPr xmlns="http://schemas.microsoft.com/office/spreadsheetml/2009/9/main" objectType="GBox" noThreeD="1" val="0"/>
</file>

<file path=xl/ctrlProps/ctrlProp25.xml><?xml version="1.0" encoding="utf-8"?>
<formControlPr xmlns="http://schemas.microsoft.com/office/spreadsheetml/2009/9/main" objectType="Radio" checked="Checked" noThreeD="1" val="0"/>
</file>

<file path=xl/ctrlProps/ctrlProp26.xml><?xml version="1.0" encoding="utf-8"?>
<formControlPr xmlns="http://schemas.microsoft.com/office/spreadsheetml/2009/9/main" objectType="Radio" noThreeD="1" val="0"/>
</file>

<file path=xl/ctrlProps/ctrlProp27.xml><?xml version="1.0" encoding="utf-8"?>
<formControlPr xmlns="http://schemas.microsoft.com/office/spreadsheetml/2009/9/main" objectType="Radio" noThreeD="1" val="0"/>
</file>

<file path=xl/ctrlProps/ctrlProp28.xml><?xml version="1.0" encoding="utf-8"?>
<formControlPr xmlns="http://schemas.microsoft.com/office/spreadsheetml/2009/9/main" objectType="Radio" noThreeD="1" val="0"/>
</file>

<file path=xl/ctrlProps/ctrlProp29.xml><?xml version="1.0" encoding="utf-8"?>
<formControlPr xmlns="http://schemas.microsoft.com/office/spreadsheetml/2009/9/main" objectType="GBox" noThreeD="1" val="0"/>
</file>

<file path=xl/ctrlProps/ctrlProp3.xml><?xml version="1.0" encoding="utf-8"?>
<formControlPr xmlns="http://schemas.microsoft.com/office/spreadsheetml/2009/9/main" objectType="Radio" noThreeD="1" val="0"/>
</file>

<file path=xl/ctrlProps/ctrlProp30.xml><?xml version="1.0" encoding="utf-8"?>
<formControlPr xmlns="http://schemas.microsoft.com/office/spreadsheetml/2009/9/main" objectType="GBox" noThreeD="1" val="0"/>
</file>

<file path=xl/ctrlProps/ctrlProp31.xml><?xml version="1.0" encoding="utf-8"?>
<formControlPr xmlns="http://schemas.microsoft.com/office/spreadsheetml/2009/9/main" objectType="GBox" noThreeD="1" val="0"/>
</file>

<file path=xl/ctrlProps/ctrlProp4.xml><?xml version="1.0" encoding="utf-8"?>
<formControlPr xmlns="http://schemas.microsoft.com/office/spreadsheetml/2009/9/main" objectType="Radio" noThreeD="1" val="0"/>
</file>

<file path=xl/ctrlProps/ctrlProp5.xml><?xml version="1.0" encoding="utf-8"?>
<formControlPr xmlns="http://schemas.microsoft.com/office/spreadsheetml/2009/9/main" objectType="GBox" noThreeD="1" val="0"/>
</file>

<file path=xl/ctrlProps/ctrlProp6.xml><?xml version="1.0" encoding="utf-8"?>
<formControlPr xmlns="http://schemas.microsoft.com/office/spreadsheetml/2009/9/main" objectType="GBox" noThreeD="1" val="0"/>
</file>

<file path=xl/ctrlProps/ctrlProp7.xml><?xml version="1.0" encoding="utf-8"?>
<formControlPr xmlns="http://schemas.microsoft.com/office/spreadsheetml/2009/9/main" objectType="Radio" firstButton="1" noThreeD="1" val="0"/>
</file>

<file path=xl/ctrlProps/ctrlProp8.xml><?xml version="1.0" encoding="utf-8"?>
<formControlPr xmlns="http://schemas.microsoft.com/office/spreadsheetml/2009/9/main" objectType="Radio" checked="Checked" noThreeD="1" val="0"/>
</file>

<file path=xl/ctrlProps/ctrlProp9.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5181600</xdr:colOff>
      <xdr:row>2</xdr:row>
      <xdr:rowOff>361950</xdr:rowOff>
    </xdr:from>
    <xdr:to>
      <xdr:col>1</xdr:col>
      <xdr:colOff>7305675</xdr:colOff>
      <xdr:row>3</xdr:row>
      <xdr:rowOff>152400</xdr:rowOff>
    </xdr:to>
    <xdr:sp>
      <xdr:nvSpPr>
        <xdr:cNvPr id="2" name="Text Box 8"/>
        <xdr:cNvSpPr txBox="1">
          <a:spLocks noChangeArrowheads="1"/>
        </xdr:cNvSpPr>
      </xdr:nvSpPr>
      <xdr:spPr>
        <a:xfrm>
          <a:off x="5261610" y="663575"/>
          <a:ext cx="2124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47625</xdr:colOff>
      <xdr:row>1</xdr:row>
      <xdr:rowOff>114300</xdr:rowOff>
    </xdr:from>
    <xdr:to>
      <xdr:col>1</xdr:col>
      <xdr:colOff>1590675</xdr:colOff>
      <xdr:row>3</xdr:row>
      <xdr:rowOff>95250</xdr:rowOff>
    </xdr:to>
    <xdr:pic>
      <xdr:nvPicPr>
        <xdr:cNvPr id="3" name="图片 1" descr="China Mobile Logo"/>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27635" y="202565"/>
          <a:ext cx="1543050" cy="575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1797685</xdr:colOff>
      <xdr:row>1</xdr:row>
      <xdr:rowOff>145415</xdr:rowOff>
    </xdr:from>
    <xdr:to>
      <xdr:col>1</xdr:col>
      <xdr:colOff>7221220</xdr:colOff>
      <xdr:row>3</xdr:row>
      <xdr:rowOff>62230</xdr:rowOff>
    </xdr:to>
    <xdr:sp>
      <xdr:nvSpPr>
        <xdr:cNvPr id="4" name="Text Box 7"/>
        <xdr:cNvSpPr txBox="1">
          <a:spLocks noChangeArrowheads="1"/>
        </xdr:cNvSpPr>
      </xdr:nvSpPr>
      <xdr:spPr>
        <a:xfrm>
          <a:off x="1877695" y="233680"/>
          <a:ext cx="5423535" cy="511175"/>
        </a:xfrm>
        <a:prstGeom prst="rect">
          <a:avLst/>
        </a:prstGeom>
        <a:solidFill>
          <a:srgbClr val="FFFFFF"/>
        </a:solidFill>
        <a:ln w="9525">
          <a:noFill/>
          <a:miter lim="800000"/>
        </a:ln>
      </xdr:spPr>
      <xdr:txBody>
        <a:bodyPr vertOverflow="clip" wrap="square" lIns="45720" tIns="36576" rIns="45720" bIns="0" anchor="t" upright="1"/>
        <a:lstStyle/>
        <a:p>
          <a:pPr algn="ctr" rtl="0"/>
          <a:r>
            <a:rPr lang="en-US" altLang="zh-CN" sz="2400" b="1" i="0" u="none" strike="noStrike" baseline="0">
              <a:solidFill>
                <a:sysClr val="windowText" lastClr="000000"/>
              </a:solidFill>
              <a:latin typeface="Arial" panose="020B0604020202090204"/>
              <a:ea typeface="+mn-ea"/>
              <a:cs typeface="Arial" panose="020B0604020202090204"/>
            </a:rPr>
            <a:t> </a:t>
          </a:r>
          <a:r>
            <a:rPr lang="zh-CN" altLang="en-US" sz="2400" b="1" i="0" u="none" strike="noStrike" baseline="0">
              <a:solidFill>
                <a:sysClr val="windowText" lastClr="000000"/>
              </a:solidFill>
              <a:latin typeface="Arial" panose="020B0604020202090204"/>
              <a:ea typeface="+mn-ea"/>
              <a:cs typeface="Arial" panose="020B0604020202090204"/>
            </a:rPr>
            <a:t>供应商审核</a:t>
          </a:r>
          <a:endParaRPr lang="zh-CN" altLang="zh-CN" sz="2400" b="1" i="0" u="none" strike="noStrike" baseline="0">
            <a:solidFill>
              <a:sysClr val="windowText" lastClr="000000"/>
            </a:solidFill>
            <a:latin typeface="Arial" panose="020B0604020202090204"/>
            <a:ea typeface="+mn-ea"/>
            <a:cs typeface="Arial" panose="020B0604020202090204"/>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38100</xdr:rowOff>
    </xdr:from>
    <xdr:to>
      <xdr:col>1</xdr:col>
      <xdr:colOff>599440</xdr:colOff>
      <xdr:row>1</xdr:row>
      <xdr:rowOff>189865</xdr:rowOff>
    </xdr:to>
    <xdr:pic>
      <xdr:nvPicPr>
        <xdr:cNvPr id="2" name="图片 81" descr="585a7d1bab5f478d4abd8c6c53f58436"/>
        <xdr:cNvPicPr>
          <a:picLocks noChangeArrowheads="1"/>
        </xdr:cNvPicPr>
      </xdr:nvPicPr>
      <xdr:blipFill>
        <a:blip r:embed="rId1">
          <a:extLst>
            <a:ext uri="{28A0092B-C50C-407E-A947-70E740481C1C}">
              <a14:useLocalDpi xmlns:a14="http://schemas.microsoft.com/office/drawing/2010/main" val="0"/>
            </a:ext>
          </a:extLst>
        </a:blip>
        <a:srcRect t="19179"/>
        <a:stretch>
          <a:fillRect/>
        </a:stretch>
      </xdr:blipFill>
      <xdr:spPr>
        <a:xfrm>
          <a:off x="0" y="38100"/>
          <a:ext cx="1595120"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66675</xdr:rowOff>
        </xdr:from>
        <xdr:to>
          <xdr:col>3</xdr:col>
          <xdr:colOff>476250</xdr:colOff>
          <xdr:row>3</xdr:row>
          <xdr:rowOff>352425</xdr:rowOff>
        </xdr:to>
        <xdr:sp>
          <xdr:nvSpPr>
            <xdr:cNvPr id="2049" name="Option Button 1" hidden="1">
              <a:extLst>
                <a:ext uri="{63B3BB69-23CF-44E3-9099-C40C66FF867C}">
                  <a14:compatExt spid="_x0000_s2049"/>
                </a:ext>
              </a:extLst>
            </xdr:cNvPr>
            <xdr:cNvSpPr/>
          </xdr:nvSpPr>
          <xdr:spPr>
            <a:xfrm>
              <a:off x="4395470" y="1152525"/>
              <a:ext cx="4191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优秀</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3</xdr:row>
          <xdr:rowOff>66675</xdr:rowOff>
        </xdr:from>
        <xdr:to>
          <xdr:col>3</xdr:col>
          <xdr:colOff>1076325</xdr:colOff>
          <xdr:row>3</xdr:row>
          <xdr:rowOff>352425</xdr:rowOff>
        </xdr:to>
        <xdr:sp>
          <xdr:nvSpPr>
            <xdr:cNvPr id="2050" name="Option Button 2" hidden="1">
              <a:extLst>
                <a:ext uri="{63B3BB69-23CF-44E3-9099-C40C66FF867C}">
                  <a14:compatExt spid="_x0000_s2050"/>
                </a:ext>
              </a:extLst>
            </xdr:cNvPr>
            <xdr:cNvSpPr/>
          </xdr:nvSpPr>
          <xdr:spPr>
            <a:xfrm>
              <a:off x="4919345" y="1152525"/>
              <a:ext cx="4953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3</xdr:row>
          <xdr:rowOff>66675</xdr:rowOff>
        </xdr:from>
        <xdr:to>
          <xdr:col>3</xdr:col>
          <xdr:colOff>1571625</xdr:colOff>
          <xdr:row>3</xdr:row>
          <xdr:rowOff>352425</xdr:rowOff>
        </xdr:to>
        <xdr:sp>
          <xdr:nvSpPr>
            <xdr:cNvPr id="2051" name="Option Button 3" hidden="1">
              <a:extLst>
                <a:ext uri="{63B3BB69-23CF-44E3-9099-C40C66FF867C}">
                  <a14:compatExt spid="_x0000_s2051"/>
                </a:ext>
              </a:extLst>
            </xdr:cNvPr>
            <xdr:cNvSpPr/>
          </xdr:nvSpPr>
          <xdr:spPr>
            <a:xfrm>
              <a:off x="5443220" y="1152525"/>
              <a:ext cx="46672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xdr:row>
          <xdr:rowOff>66675</xdr:rowOff>
        </xdr:from>
        <xdr:to>
          <xdr:col>4</xdr:col>
          <xdr:colOff>0</xdr:colOff>
          <xdr:row>3</xdr:row>
          <xdr:rowOff>352425</xdr:rowOff>
        </xdr:to>
        <xdr:sp>
          <xdr:nvSpPr>
            <xdr:cNvPr id="2052" name="Option Button 4" hidden="1">
              <a:extLst>
                <a:ext uri="{63B3BB69-23CF-44E3-9099-C40C66FF867C}">
                  <a14:compatExt spid="_x0000_s2052"/>
                </a:ext>
              </a:extLst>
            </xdr:cNvPr>
            <xdr:cNvSpPr/>
          </xdr:nvSpPr>
          <xdr:spPr>
            <a:xfrm>
              <a:off x="5948045" y="1152525"/>
              <a:ext cx="62166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不合格</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0</xdr:rowOff>
        </xdr:to>
        <xdr:sp>
          <xdr:nvSpPr>
            <xdr:cNvPr id="2053" name="Group Box 5" hidden="1">
              <a:extLst>
                <a:ext uri="{63B3BB69-23CF-44E3-9099-C40C66FF867C}">
                  <a14:compatExt spid="_x0000_s2053"/>
                </a:ext>
              </a:extLst>
            </xdr:cNvPr>
            <xdr:cNvSpPr/>
          </xdr:nvSpPr>
          <xdr:spPr>
            <a:xfrm>
              <a:off x="4338320" y="1085850"/>
              <a:ext cx="2231390" cy="409575"/>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9525</xdr:rowOff>
        </xdr:from>
        <xdr:to>
          <xdr:col>4</xdr:col>
          <xdr:colOff>0</xdr:colOff>
          <xdr:row>4</xdr:row>
          <xdr:rowOff>0</xdr:rowOff>
        </xdr:to>
        <xdr:sp>
          <xdr:nvSpPr>
            <xdr:cNvPr id="2054" name="Group Box 6" hidden="1">
              <a:extLst>
                <a:ext uri="{63B3BB69-23CF-44E3-9099-C40C66FF867C}">
                  <a14:compatExt spid="_x0000_s2054"/>
                </a:ext>
              </a:extLst>
            </xdr:cNvPr>
            <xdr:cNvSpPr/>
          </xdr:nvSpPr>
          <xdr:spPr>
            <a:xfrm>
              <a:off x="4347845" y="1095375"/>
              <a:ext cx="2221865" cy="400050"/>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xdr:row>
          <xdr:rowOff>19050</xdr:rowOff>
        </xdr:from>
        <xdr:to>
          <xdr:col>5</xdr:col>
          <xdr:colOff>1000125</xdr:colOff>
          <xdr:row>7</xdr:row>
          <xdr:rowOff>390525</xdr:rowOff>
        </xdr:to>
        <xdr:sp>
          <xdr:nvSpPr>
            <xdr:cNvPr id="2055" name="Option Button 7" hidden="1">
              <a:extLst>
                <a:ext uri="{63B3BB69-23CF-44E3-9099-C40C66FF867C}">
                  <a14:compatExt spid="_x0000_s2055"/>
                </a:ext>
              </a:extLst>
            </xdr:cNvPr>
            <xdr:cNvSpPr/>
          </xdr:nvSpPr>
          <xdr:spPr>
            <a:xfrm>
              <a:off x="8975090" y="2743200"/>
              <a:ext cx="790575" cy="3714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有历史合作</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1323975</xdr:colOff>
          <xdr:row>7</xdr:row>
          <xdr:rowOff>38100</xdr:rowOff>
        </xdr:from>
        <xdr:to>
          <xdr:col>5</xdr:col>
          <xdr:colOff>2114550</xdr:colOff>
          <xdr:row>7</xdr:row>
          <xdr:rowOff>409575</xdr:rowOff>
        </xdr:to>
        <xdr:sp>
          <xdr:nvSpPr>
            <xdr:cNvPr id="2056" name="Option Button 8" hidden="1">
              <a:extLst>
                <a:ext uri="{63B3BB69-23CF-44E3-9099-C40C66FF867C}">
                  <a14:compatExt spid="_x0000_s2056"/>
                </a:ext>
              </a:extLst>
            </xdr:cNvPr>
            <xdr:cNvSpPr/>
          </xdr:nvSpPr>
          <xdr:spPr>
            <a:xfrm>
              <a:off x="10089515" y="2762250"/>
              <a:ext cx="790575" cy="3714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新合作</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8</xdr:row>
          <xdr:rowOff>0</xdr:rowOff>
        </xdr:from>
        <xdr:to>
          <xdr:col>3</xdr:col>
          <xdr:colOff>571500</xdr:colOff>
          <xdr:row>9</xdr:row>
          <xdr:rowOff>19050</xdr:rowOff>
        </xdr:to>
        <xdr:sp>
          <xdr:nvSpPr>
            <xdr:cNvPr id="2057" name="Check Box 9" hidden="1">
              <a:extLst>
                <a:ext uri="{63B3BB69-23CF-44E3-9099-C40C66FF867C}">
                  <a14:compatExt spid="_x0000_s2057"/>
                </a:ext>
              </a:extLst>
            </xdr:cNvPr>
            <xdr:cNvSpPr/>
          </xdr:nvSpPr>
          <xdr:spPr>
            <a:xfrm>
              <a:off x="3948430" y="3143250"/>
              <a:ext cx="961390" cy="3714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ISO45001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1676400</xdr:colOff>
          <xdr:row>8</xdr:row>
          <xdr:rowOff>9525</xdr:rowOff>
        </xdr:from>
        <xdr:to>
          <xdr:col>2</xdr:col>
          <xdr:colOff>895350</xdr:colOff>
          <xdr:row>9</xdr:row>
          <xdr:rowOff>19050</xdr:rowOff>
        </xdr:to>
        <xdr:sp>
          <xdr:nvSpPr>
            <xdr:cNvPr id="2058" name="Check Box 10" hidden="1">
              <a:extLst>
                <a:ext uri="{63B3BB69-23CF-44E3-9099-C40C66FF867C}">
                  <a14:compatExt spid="_x0000_s2058"/>
                </a:ext>
              </a:extLst>
            </xdr:cNvPr>
            <xdr:cNvSpPr/>
          </xdr:nvSpPr>
          <xdr:spPr>
            <a:xfrm>
              <a:off x="2672080" y="3152775"/>
              <a:ext cx="952500" cy="3619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ISO14001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8</xdr:row>
          <xdr:rowOff>0</xdr:rowOff>
        </xdr:from>
        <xdr:to>
          <xdr:col>3</xdr:col>
          <xdr:colOff>2019300</xdr:colOff>
          <xdr:row>9</xdr:row>
          <xdr:rowOff>19050</xdr:rowOff>
        </xdr:to>
        <xdr:sp>
          <xdr:nvSpPr>
            <xdr:cNvPr id="2059" name="Check Box 11" hidden="1">
              <a:extLst>
                <a:ext uri="{63B3BB69-23CF-44E3-9099-C40C66FF867C}">
                  <a14:compatExt spid="_x0000_s2059"/>
                </a:ext>
              </a:extLst>
            </xdr:cNvPr>
            <xdr:cNvSpPr/>
          </xdr:nvSpPr>
          <xdr:spPr>
            <a:xfrm>
              <a:off x="5281295" y="3143250"/>
              <a:ext cx="1076325" cy="3714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QC080000</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0</xdr:colOff>
      <xdr:row>0</xdr:row>
      <xdr:rowOff>38100</xdr:rowOff>
    </xdr:from>
    <xdr:to>
      <xdr:col>1</xdr:col>
      <xdr:colOff>598805</xdr:colOff>
      <xdr:row>1</xdr:row>
      <xdr:rowOff>189230</xdr:rowOff>
    </xdr:to>
    <xdr:pic>
      <xdr:nvPicPr>
        <xdr:cNvPr id="14" name="图片 81" descr="585a7d1bab5f478d4abd8c6c53f58436"/>
        <xdr:cNvPicPr>
          <a:picLocks noChangeArrowheads="1"/>
        </xdr:cNvPicPr>
      </xdr:nvPicPr>
      <xdr:blipFill>
        <a:blip r:embed="rId1">
          <a:extLst>
            <a:ext uri="{28A0092B-C50C-407E-A947-70E740481C1C}">
              <a14:useLocalDpi xmlns:a14="http://schemas.microsoft.com/office/drawing/2010/main" val="0"/>
            </a:ext>
          </a:extLst>
        </a:blip>
        <a:srcRect t="19179"/>
        <a:stretch>
          <a:fillRect/>
        </a:stretch>
      </xdr:blipFill>
      <xdr:spPr>
        <a:xfrm>
          <a:off x="0" y="38100"/>
          <a:ext cx="1594485" cy="62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66675</xdr:rowOff>
        </xdr:from>
        <xdr:to>
          <xdr:col>3</xdr:col>
          <xdr:colOff>476250</xdr:colOff>
          <xdr:row>3</xdr:row>
          <xdr:rowOff>352425</xdr:rowOff>
        </xdr:to>
        <xdr:sp>
          <xdr:nvSpPr>
            <xdr:cNvPr id="2060" name="Option Button 12" hidden="1">
              <a:extLst>
                <a:ext uri="{63B3BB69-23CF-44E3-9099-C40C66FF867C}">
                  <a14:compatExt spid="_x0000_s2060"/>
                </a:ext>
              </a:extLst>
            </xdr:cNvPr>
            <xdr:cNvSpPr/>
          </xdr:nvSpPr>
          <xdr:spPr>
            <a:xfrm>
              <a:off x="4395470" y="1152525"/>
              <a:ext cx="4191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优秀</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3</xdr:row>
          <xdr:rowOff>66675</xdr:rowOff>
        </xdr:from>
        <xdr:to>
          <xdr:col>3</xdr:col>
          <xdr:colOff>1076325</xdr:colOff>
          <xdr:row>3</xdr:row>
          <xdr:rowOff>352425</xdr:rowOff>
        </xdr:to>
        <xdr:sp>
          <xdr:nvSpPr>
            <xdr:cNvPr id="2061" name="Option Button 13" hidden="1">
              <a:extLst>
                <a:ext uri="{63B3BB69-23CF-44E3-9099-C40C66FF867C}">
                  <a14:compatExt spid="_x0000_s2061"/>
                </a:ext>
              </a:extLst>
            </xdr:cNvPr>
            <xdr:cNvSpPr/>
          </xdr:nvSpPr>
          <xdr:spPr>
            <a:xfrm>
              <a:off x="4919345" y="1152525"/>
              <a:ext cx="4953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3</xdr:row>
          <xdr:rowOff>66675</xdr:rowOff>
        </xdr:from>
        <xdr:to>
          <xdr:col>3</xdr:col>
          <xdr:colOff>1571625</xdr:colOff>
          <xdr:row>3</xdr:row>
          <xdr:rowOff>352425</xdr:rowOff>
        </xdr:to>
        <xdr:sp>
          <xdr:nvSpPr>
            <xdr:cNvPr id="2062" name="Option Button 14" hidden="1">
              <a:extLst>
                <a:ext uri="{63B3BB69-23CF-44E3-9099-C40C66FF867C}">
                  <a14:compatExt spid="_x0000_s2062"/>
                </a:ext>
              </a:extLst>
            </xdr:cNvPr>
            <xdr:cNvSpPr/>
          </xdr:nvSpPr>
          <xdr:spPr>
            <a:xfrm>
              <a:off x="5443220" y="1152525"/>
              <a:ext cx="46672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xdr:row>
          <xdr:rowOff>66675</xdr:rowOff>
        </xdr:from>
        <xdr:to>
          <xdr:col>4</xdr:col>
          <xdr:colOff>0</xdr:colOff>
          <xdr:row>3</xdr:row>
          <xdr:rowOff>352425</xdr:rowOff>
        </xdr:to>
        <xdr:sp>
          <xdr:nvSpPr>
            <xdr:cNvPr id="2063" name="Option Button 15" hidden="1">
              <a:extLst>
                <a:ext uri="{63B3BB69-23CF-44E3-9099-C40C66FF867C}">
                  <a14:compatExt spid="_x0000_s2063"/>
                </a:ext>
              </a:extLst>
            </xdr:cNvPr>
            <xdr:cNvSpPr/>
          </xdr:nvSpPr>
          <xdr:spPr>
            <a:xfrm>
              <a:off x="5948045" y="1152525"/>
              <a:ext cx="62166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不合格</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0</xdr:rowOff>
        </xdr:to>
        <xdr:sp>
          <xdr:nvSpPr>
            <xdr:cNvPr id="2064" name="Group Box 16" hidden="1">
              <a:extLst>
                <a:ext uri="{63B3BB69-23CF-44E3-9099-C40C66FF867C}">
                  <a14:compatExt spid="_x0000_s2064"/>
                </a:ext>
              </a:extLst>
            </xdr:cNvPr>
            <xdr:cNvSpPr/>
          </xdr:nvSpPr>
          <xdr:spPr>
            <a:xfrm>
              <a:off x="4338320" y="1085850"/>
              <a:ext cx="2231390" cy="409575"/>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9525</xdr:rowOff>
        </xdr:from>
        <xdr:to>
          <xdr:col>4</xdr:col>
          <xdr:colOff>0</xdr:colOff>
          <xdr:row>4</xdr:row>
          <xdr:rowOff>0</xdr:rowOff>
        </xdr:to>
        <xdr:sp>
          <xdr:nvSpPr>
            <xdr:cNvPr id="2065" name="Group Box 17" hidden="1">
              <a:extLst>
                <a:ext uri="{63B3BB69-23CF-44E3-9099-C40C66FF867C}">
                  <a14:compatExt spid="_x0000_s2065"/>
                </a:ext>
              </a:extLst>
            </xdr:cNvPr>
            <xdr:cNvSpPr/>
          </xdr:nvSpPr>
          <xdr:spPr>
            <a:xfrm>
              <a:off x="4347845" y="1095375"/>
              <a:ext cx="2221865" cy="400050"/>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xdr:row>
          <xdr:rowOff>0</xdr:rowOff>
        </xdr:from>
        <xdr:to>
          <xdr:col>1</xdr:col>
          <xdr:colOff>1457325</xdr:colOff>
          <xdr:row>9</xdr:row>
          <xdr:rowOff>9525</xdr:rowOff>
        </xdr:to>
        <xdr:sp>
          <xdr:nvSpPr>
            <xdr:cNvPr id="2066" name="Check Box 189" hidden="1">
              <a:extLst>
                <a:ext uri="{63B3BB69-23CF-44E3-9099-C40C66FF867C}">
                  <a14:compatExt spid="_x0000_s2066"/>
                </a:ext>
              </a:extLst>
            </xdr:cNvPr>
            <xdr:cNvSpPr/>
          </xdr:nvSpPr>
          <xdr:spPr>
            <a:xfrm>
              <a:off x="1376680" y="3143250"/>
              <a:ext cx="1076325" cy="3619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ISO9001</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xdr:row>
          <xdr:rowOff>66675</xdr:rowOff>
        </xdr:from>
        <xdr:to>
          <xdr:col>3</xdr:col>
          <xdr:colOff>476250</xdr:colOff>
          <xdr:row>4</xdr:row>
          <xdr:rowOff>352425</xdr:rowOff>
        </xdr:to>
        <xdr:sp>
          <xdr:nvSpPr>
            <xdr:cNvPr id="2067" name="Option Button 19" hidden="1">
              <a:extLst>
                <a:ext uri="{63B3BB69-23CF-44E3-9099-C40C66FF867C}">
                  <a14:compatExt spid="_x0000_s2067"/>
                </a:ext>
              </a:extLst>
            </xdr:cNvPr>
            <xdr:cNvSpPr/>
          </xdr:nvSpPr>
          <xdr:spPr>
            <a:xfrm>
              <a:off x="4395470" y="1562100"/>
              <a:ext cx="4191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优秀</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4</xdr:row>
          <xdr:rowOff>66675</xdr:rowOff>
        </xdr:from>
        <xdr:to>
          <xdr:col>3</xdr:col>
          <xdr:colOff>1076325</xdr:colOff>
          <xdr:row>4</xdr:row>
          <xdr:rowOff>352425</xdr:rowOff>
        </xdr:to>
        <xdr:sp>
          <xdr:nvSpPr>
            <xdr:cNvPr id="2068" name="Option Button 20" hidden="1">
              <a:extLst>
                <a:ext uri="{63B3BB69-23CF-44E3-9099-C40C66FF867C}">
                  <a14:compatExt spid="_x0000_s2068"/>
                </a:ext>
              </a:extLst>
            </xdr:cNvPr>
            <xdr:cNvSpPr/>
          </xdr:nvSpPr>
          <xdr:spPr>
            <a:xfrm>
              <a:off x="4919345" y="1562100"/>
              <a:ext cx="4953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4</xdr:row>
          <xdr:rowOff>66675</xdr:rowOff>
        </xdr:from>
        <xdr:to>
          <xdr:col>3</xdr:col>
          <xdr:colOff>1571625</xdr:colOff>
          <xdr:row>4</xdr:row>
          <xdr:rowOff>352425</xdr:rowOff>
        </xdr:to>
        <xdr:sp>
          <xdr:nvSpPr>
            <xdr:cNvPr id="2069" name="Option Button 21" hidden="1">
              <a:extLst>
                <a:ext uri="{63B3BB69-23CF-44E3-9099-C40C66FF867C}">
                  <a14:compatExt spid="_x0000_s2069"/>
                </a:ext>
              </a:extLst>
            </xdr:cNvPr>
            <xdr:cNvSpPr/>
          </xdr:nvSpPr>
          <xdr:spPr>
            <a:xfrm>
              <a:off x="5443220" y="1562100"/>
              <a:ext cx="46672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4</xdr:row>
          <xdr:rowOff>66675</xdr:rowOff>
        </xdr:from>
        <xdr:to>
          <xdr:col>4</xdr:col>
          <xdr:colOff>0</xdr:colOff>
          <xdr:row>4</xdr:row>
          <xdr:rowOff>352425</xdr:rowOff>
        </xdr:to>
        <xdr:sp>
          <xdr:nvSpPr>
            <xdr:cNvPr id="2070" name="Option Button 22" hidden="1">
              <a:extLst>
                <a:ext uri="{63B3BB69-23CF-44E3-9099-C40C66FF867C}">
                  <a14:compatExt spid="_x0000_s2070"/>
                </a:ext>
              </a:extLst>
            </xdr:cNvPr>
            <xdr:cNvSpPr/>
          </xdr:nvSpPr>
          <xdr:spPr>
            <a:xfrm>
              <a:off x="5948045" y="1562100"/>
              <a:ext cx="62166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不合格</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xdr:nvSpPr>
            <xdr:cNvPr id="2071" name="Group Box 23" hidden="1">
              <a:extLst>
                <a:ext uri="{63B3BB69-23CF-44E3-9099-C40C66FF867C}">
                  <a14:compatExt spid="_x0000_s2071"/>
                </a:ext>
              </a:extLst>
            </xdr:cNvPr>
            <xdr:cNvSpPr/>
          </xdr:nvSpPr>
          <xdr:spPr>
            <a:xfrm>
              <a:off x="4338320" y="1495425"/>
              <a:ext cx="2231390" cy="409575"/>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9525</xdr:rowOff>
        </xdr:from>
        <xdr:to>
          <xdr:col>4</xdr:col>
          <xdr:colOff>0</xdr:colOff>
          <xdr:row>5</xdr:row>
          <xdr:rowOff>0</xdr:rowOff>
        </xdr:to>
        <xdr:sp>
          <xdr:nvSpPr>
            <xdr:cNvPr id="2072" name="Group Box 24" hidden="1">
              <a:extLst>
                <a:ext uri="{63B3BB69-23CF-44E3-9099-C40C66FF867C}">
                  <a14:compatExt spid="_x0000_s2072"/>
                </a:ext>
              </a:extLst>
            </xdr:cNvPr>
            <xdr:cNvSpPr/>
          </xdr:nvSpPr>
          <xdr:spPr>
            <a:xfrm>
              <a:off x="4347845" y="1504950"/>
              <a:ext cx="2221865" cy="400050"/>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xdr:row>
          <xdr:rowOff>66675</xdr:rowOff>
        </xdr:from>
        <xdr:to>
          <xdr:col>3</xdr:col>
          <xdr:colOff>476250</xdr:colOff>
          <xdr:row>3</xdr:row>
          <xdr:rowOff>352425</xdr:rowOff>
        </xdr:to>
        <xdr:sp>
          <xdr:nvSpPr>
            <xdr:cNvPr id="2073" name="Option Button 25" hidden="1">
              <a:extLst>
                <a:ext uri="{63B3BB69-23CF-44E3-9099-C40C66FF867C}">
                  <a14:compatExt spid="_x0000_s2073"/>
                </a:ext>
              </a:extLst>
            </xdr:cNvPr>
            <xdr:cNvSpPr/>
          </xdr:nvSpPr>
          <xdr:spPr>
            <a:xfrm>
              <a:off x="4395470" y="1152525"/>
              <a:ext cx="4191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优秀</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3</xdr:row>
          <xdr:rowOff>66675</xdr:rowOff>
        </xdr:from>
        <xdr:to>
          <xdr:col>3</xdr:col>
          <xdr:colOff>1076325</xdr:colOff>
          <xdr:row>3</xdr:row>
          <xdr:rowOff>352425</xdr:rowOff>
        </xdr:to>
        <xdr:sp>
          <xdr:nvSpPr>
            <xdr:cNvPr id="2074" name="Option Button 26" hidden="1">
              <a:extLst>
                <a:ext uri="{63B3BB69-23CF-44E3-9099-C40C66FF867C}">
                  <a14:compatExt spid="_x0000_s2074"/>
                </a:ext>
              </a:extLst>
            </xdr:cNvPr>
            <xdr:cNvSpPr/>
          </xdr:nvSpPr>
          <xdr:spPr>
            <a:xfrm>
              <a:off x="4919345" y="1152525"/>
              <a:ext cx="49530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3</xdr:row>
          <xdr:rowOff>66675</xdr:rowOff>
        </xdr:from>
        <xdr:to>
          <xdr:col>3</xdr:col>
          <xdr:colOff>1571625</xdr:colOff>
          <xdr:row>3</xdr:row>
          <xdr:rowOff>352425</xdr:rowOff>
        </xdr:to>
        <xdr:sp>
          <xdr:nvSpPr>
            <xdr:cNvPr id="2075" name="Option Button 27" hidden="1">
              <a:extLst>
                <a:ext uri="{63B3BB69-23CF-44E3-9099-C40C66FF867C}">
                  <a14:compatExt spid="_x0000_s2075"/>
                </a:ext>
              </a:extLst>
            </xdr:cNvPr>
            <xdr:cNvSpPr/>
          </xdr:nvSpPr>
          <xdr:spPr>
            <a:xfrm>
              <a:off x="5443220" y="1152525"/>
              <a:ext cx="46672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3</xdr:row>
          <xdr:rowOff>66675</xdr:rowOff>
        </xdr:from>
        <xdr:to>
          <xdr:col>4</xdr:col>
          <xdr:colOff>0</xdr:colOff>
          <xdr:row>3</xdr:row>
          <xdr:rowOff>352425</xdr:rowOff>
        </xdr:to>
        <xdr:sp>
          <xdr:nvSpPr>
            <xdr:cNvPr id="2076" name="Option Button 28" hidden="1">
              <a:extLst>
                <a:ext uri="{63B3BB69-23CF-44E3-9099-C40C66FF867C}">
                  <a14:compatExt spid="_x0000_s2076"/>
                </a:ext>
              </a:extLst>
            </xdr:cNvPr>
            <xdr:cNvSpPr/>
          </xdr:nvSpPr>
          <xdr:spPr>
            <a:xfrm>
              <a:off x="5948045" y="1152525"/>
              <a:ext cx="621665"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不合格</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0</xdr:colOff>
          <xdr:row>4</xdr:row>
          <xdr:rowOff>0</xdr:rowOff>
        </xdr:to>
        <xdr:sp>
          <xdr:nvSpPr>
            <xdr:cNvPr id="2077" name="Group Box 29" hidden="1">
              <a:extLst>
                <a:ext uri="{63B3BB69-23CF-44E3-9099-C40C66FF867C}">
                  <a14:compatExt spid="_x0000_s2077"/>
                </a:ext>
              </a:extLst>
            </xdr:cNvPr>
            <xdr:cNvSpPr/>
          </xdr:nvSpPr>
          <xdr:spPr>
            <a:xfrm>
              <a:off x="4338320" y="1085850"/>
              <a:ext cx="2231390" cy="409575"/>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9525</xdr:rowOff>
        </xdr:from>
        <xdr:to>
          <xdr:col>4</xdr:col>
          <xdr:colOff>0</xdr:colOff>
          <xdr:row>4</xdr:row>
          <xdr:rowOff>0</xdr:rowOff>
        </xdr:to>
        <xdr:sp>
          <xdr:nvSpPr>
            <xdr:cNvPr id="2078" name="Group Box 30" hidden="1">
              <a:extLst>
                <a:ext uri="{63B3BB69-23CF-44E3-9099-C40C66FF867C}">
                  <a14:compatExt spid="_x0000_s2078"/>
                </a:ext>
              </a:extLst>
            </xdr:cNvPr>
            <xdr:cNvSpPr/>
          </xdr:nvSpPr>
          <xdr:spPr>
            <a:xfrm>
              <a:off x="4347845" y="1095375"/>
              <a:ext cx="2221865" cy="400050"/>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2524125</xdr:colOff>
          <xdr:row>5</xdr:row>
          <xdr:rowOff>9525</xdr:rowOff>
        </xdr:to>
        <xdr:sp>
          <xdr:nvSpPr>
            <xdr:cNvPr id="4097" name="Group Box 1" hidden="1">
              <a:extLst>
                <a:ext uri="{63B3BB69-23CF-44E3-9099-C40C66FF867C}">
                  <a14:compatExt spid="_x0000_s4097"/>
                </a:ext>
              </a:extLst>
            </xdr:cNvPr>
            <xdr:cNvSpPr/>
          </xdr:nvSpPr>
          <xdr:spPr>
            <a:xfrm>
              <a:off x="8978900" y="1000760"/>
              <a:ext cx="2524125" cy="352425"/>
            </a:xfrm>
            <a:prstGeom prst="rect">
              <a:avLst/>
            </a:prstGeom>
          </xdr:spPr>
          <xdr:txBody>
            <a:bodyPr vertOverflow="clip" wrap="none" lIns="18288" tIns="0" rIns="0" bIns="0" anchor="t"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2</xdr:col>
      <xdr:colOff>402590</xdr:colOff>
      <xdr:row>2</xdr:row>
      <xdr:rowOff>237490</xdr:rowOff>
    </xdr:to>
    <xdr:pic>
      <xdr:nvPicPr>
        <xdr:cNvPr id="3" name="图片 46" descr="585a7d1bab5f478d4abd8c6c53f58436"/>
        <xdr:cNvPicPr>
          <a:picLocks noChangeArrowheads="1"/>
        </xdr:cNvPicPr>
      </xdr:nvPicPr>
      <xdr:blipFill>
        <a:blip r:embed="rId1">
          <a:extLst>
            <a:ext uri="{28A0092B-C50C-407E-A947-70E740481C1C}">
              <a14:useLocalDpi xmlns:a14="http://schemas.microsoft.com/office/drawing/2010/main" val="0"/>
            </a:ext>
          </a:extLst>
        </a:blip>
        <a:srcRect t="19179"/>
        <a:stretch>
          <a:fillRect/>
        </a:stretch>
      </xdr:blipFill>
      <xdr:spPr>
        <a:xfrm>
          <a:off x="0" y="0"/>
          <a:ext cx="1380490" cy="68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xdr:col>
      <xdr:colOff>320040</xdr:colOff>
      <xdr:row>1</xdr:row>
      <xdr:rowOff>209550</xdr:rowOff>
    </xdr:to>
    <xdr:pic>
      <xdr:nvPicPr>
        <xdr:cNvPr id="2" name="图片 46" descr="585a7d1bab5f478d4abd8c6c53f58436"/>
        <xdr:cNvPicPr>
          <a:picLocks noChangeArrowheads="1"/>
        </xdr:cNvPicPr>
      </xdr:nvPicPr>
      <xdr:blipFill>
        <a:blip r:embed="rId1">
          <a:extLst>
            <a:ext uri="{28A0092B-C50C-407E-A947-70E740481C1C}">
              <a14:useLocalDpi xmlns:a14="http://schemas.microsoft.com/office/drawing/2010/main" val="0"/>
            </a:ext>
          </a:extLst>
        </a:blip>
        <a:srcRect t="19179"/>
        <a:stretch>
          <a:fillRect/>
        </a:stretch>
      </xdr:blipFill>
      <xdr:spPr>
        <a:xfrm>
          <a:off x="0" y="0"/>
          <a:ext cx="13779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ngliangli/Library/Containers/com.kingsoft.wpsoffice.mac/Data/.kingsoft/office6/data/backup/&#20379;&#24212;&#21830;&#35843;&#26597;&#34920;&#21644;&#23457;&#26680;&#25253;&#21578;&#27169;&#26495;&#65288;5G&#25968;&#23383;IP&#65289;-0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审核说明"/>
      <sheetName val="审核报告-芯昇填写"/>
      <sheetName val="企业信息调查-IP-供应商填写"/>
      <sheetName val="基础管理评审表-供应商自评"/>
      <sheetName val="专业能力评审表-供应商自评-请吴总安排"/>
    </sheetNames>
    <sheetDataSet>
      <sheetData sheetId="0"/>
      <sheetData sheetId="1"/>
      <sheetData sheetId="2"/>
      <sheetData sheetId="3">
        <row r="5">
          <cell r="B5">
            <v>61</v>
          </cell>
        </row>
      </sheetData>
      <sheetData sheetId="4">
        <row r="5">
          <cell r="B5">
            <v>92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1.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4"/>
  <sheetViews>
    <sheetView view="pageBreakPreview" zoomScaleNormal="100" workbookViewId="0">
      <selection activeCell="F5" sqref="F5"/>
    </sheetView>
  </sheetViews>
  <sheetFormatPr defaultColWidth="9" defaultRowHeight="15.2" outlineLevelCol="5"/>
  <cols>
    <col min="1" max="1" width="1.125" style="325" customWidth="1"/>
    <col min="2" max="2" width="114.5" style="325" customWidth="1"/>
    <col min="3" max="3" width="1" style="325" customWidth="1"/>
    <col min="4" max="4" width="9" style="325"/>
    <col min="5" max="5" width="8.875" style="325" customWidth="1"/>
    <col min="6" max="6" width="47.375" style="325" customWidth="1"/>
    <col min="7" max="7" width="20.25" style="325" customWidth="1"/>
    <col min="8" max="16384" width="9" style="325"/>
  </cols>
  <sheetData>
    <row r="1" s="323" customFormat="1" ht="6.95" customHeight="1" spans="1:6">
      <c r="A1" s="326"/>
      <c r="B1" s="326"/>
      <c r="C1" s="326"/>
    </row>
    <row r="2" s="323" customFormat="1" ht="16.8" spans="1:6">
      <c r="A2" s="326"/>
      <c r="B2" s="327"/>
      <c r="C2" s="326"/>
    </row>
    <row r="3" s="323" customFormat="1" ht="30" customHeight="1" spans="1:6">
      <c r="A3" s="326"/>
      <c r="B3" s="327"/>
      <c r="C3" s="326"/>
    </row>
    <row r="4" s="323" customFormat="1" ht="16.8" spans="1:6">
      <c r="A4" s="326"/>
      <c r="B4" s="327"/>
      <c r="C4" s="326"/>
      <c r="F4" s="323">
        <f>D24</f>
        <v>92</v>
      </c>
    </row>
    <row r="5" ht="6" customHeight="1" spans="1:6">
      <c r="A5" s="326"/>
      <c r="B5" s="328"/>
      <c r="C5" s="326"/>
      <c r="F5" s="325">
        <f>D34</f>
        <v>61</v>
      </c>
    </row>
    <row r="6" ht="23.2" spans="1:6">
      <c r="A6" s="326"/>
      <c r="B6" s="329" t="s">
        <v>0</v>
      </c>
      <c r="C6" s="326"/>
    </row>
    <row r="7" ht="16.8" spans="1:6">
      <c r="A7" s="326"/>
      <c r="B7" s="330"/>
      <c r="C7" s="326"/>
    </row>
    <row r="8" s="324" customFormat="1" ht="16.8" spans="1:6">
      <c r="A8" s="326"/>
      <c r="B8" s="331" t="s">
        <v>1</v>
      </c>
      <c r="C8" s="326"/>
    </row>
    <row r="9" s="324" customFormat="1" ht="16.8" spans="1:6">
      <c r="A9" s="326"/>
      <c r="B9" s="332" t="s">
        <v>2</v>
      </c>
      <c r="C9" s="326"/>
    </row>
    <row r="10" s="324" customFormat="1" ht="16.8" spans="1:6">
      <c r="A10" s="326"/>
      <c r="B10" s="333"/>
      <c r="C10" s="326"/>
    </row>
    <row r="11" s="324" customFormat="1" ht="16.8" spans="1:6">
      <c r="A11" s="326"/>
      <c r="B11" s="331" t="s">
        <v>3</v>
      </c>
      <c r="C11" s="326"/>
    </row>
    <row r="12" s="324" customFormat="1" ht="31" spans="1:6">
      <c r="A12" s="326"/>
      <c r="B12" s="334" t="s">
        <v>4</v>
      </c>
      <c r="C12" s="326"/>
    </row>
    <row r="13" s="324" customFormat="1" ht="16.8" spans="1:6">
      <c r="A13" s="326"/>
      <c r="B13" s="333"/>
      <c r="C13" s="326"/>
    </row>
    <row r="14" s="324" customFormat="1" ht="16.8" spans="1:6">
      <c r="A14" s="326"/>
      <c r="B14" s="335" t="s">
        <v>5</v>
      </c>
      <c r="C14" s="326"/>
    </row>
    <row r="15" s="324" customFormat="1" ht="16.8" spans="1:6">
      <c r="A15" s="326"/>
      <c r="B15" s="334" t="s">
        <v>6</v>
      </c>
      <c r="C15" s="326"/>
    </row>
    <row r="16" s="324" customFormat="1" ht="16.8" spans="1:6">
      <c r="A16" s="326"/>
      <c r="B16" s="333"/>
      <c r="C16" s="326"/>
    </row>
    <row r="17" s="324" customFormat="1" ht="16.8" spans="1:4">
      <c r="A17" s="326"/>
      <c r="B17" s="336" t="s">
        <v>7</v>
      </c>
      <c r="C17" s="326"/>
    </row>
    <row r="18" s="324" customFormat="1" ht="18" spans="1:4">
      <c r="A18" s="326"/>
      <c r="B18" s="334" t="s">
        <v>8</v>
      </c>
      <c r="C18" s="326"/>
    </row>
    <row r="19" s="324" customFormat="1" ht="16.8" spans="1:4">
      <c r="A19" s="326"/>
      <c r="B19" s="337"/>
      <c r="C19" s="326"/>
    </row>
    <row r="20" s="324" customFormat="1" ht="16.8" spans="1:4">
      <c r="A20" s="326"/>
      <c r="B20" s="331" t="s">
        <v>9</v>
      </c>
      <c r="C20" s="326"/>
    </row>
    <row r="21" s="324" customFormat="1" ht="16.8" spans="1:4">
      <c r="A21" s="326"/>
      <c r="B21" s="334" t="s">
        <v>10</v>
      </c>
      <c r="C21" s="326"/>
    </row>
    <row r="22" s="324" customFormat="1" ht="16.8" spans="1:4">
      <c r="A22" s="326"/>
      <c r="B22" s="334" t="s">
        <v>11</v>
      </c>
      <c r="C22" s="326"/>
    </row>
    <row r="23" s="324" customFormat="1" ht="16.8" spans="1:4">
      <c r="A23" s="326"/>
      <c r="B23" s="334" t="s">
        <v>12</v>
      </c>
      <c r="C23" s="326"/>
    </row>
    <row r="24" s="324" customFormat="1" ht="16.8" spans="1:4">
      <c r="A24" s="326"/>
      <c r="B24" s="334"/>
      <c r="C24" s="326"/>
      <c r="D24" s="324">
        <f>'[1]专业能力评审表-供应商自评-请吴总安排'!B5</f>
        <v>92</v>
      </c>
    </row>
    <row r="25" s="324" customFormat="1" ht="16.8" spans="1:4">
      <c r="A25" s="326"/>
      <c r="B25" s="331" t="s">
        <v>13</v>
      </c>
      <c r="C25" s="326"/>
    </row>
    <row r="26" s="324" customFormat="1" ht="16.8" spans="1:4">
      <c r="A26" s="326"/>
      <c r="B26" s="334" t="s">
        <v>14</v>
      </c>
      <c r="C26" s="326"/>
    </row>
    <row r="27" s="324" customFormat="1" ht="31" spans="1:4">
      <c r="A27" s="326"/>
      <c r="B27" s="338" t="s">
        <v>15</v>
      </c>
      <c r="C27" s="326"/>
    </row>
    <row r="28" s="324" customFormat="1" ht="16.8" spans="1:4">
      <c r="A28" s="326"/>
      <c r="B28" s="339" t="s">
        <v>16</v>
      </c>
      <c r="C28" s="326"/>
    </row>
    <row r="29" s="324" customFormat="1" ht="16.8" spans="1:4">
      <c r="A29" s="326"/>
      <c r="B29" s="333"/>
      <c r="C29" s="326"/>
    </row>
    <row r="30" s="324" customFormat="1" ht="16.8" spans="1:4">
      <c r="A30" s="326"/>
      <c r="B30" s="331" t="s">
        <v>17</v>
      </c>
      <c r="C30" s="326"/>
    </row>
    <row r="31" s="324" customFormat="1" ht="16.8" spans="1:4">
      <c r="A31" s="326"/>
      <c r="B31" s="332" t="s">
        <v>18</v>
      </c>
      <c r="C31" s="326"/>
    </row>
    <row r="32" s="324" customFormat="1" ht="16.8" spans="1:4">
      <c r="A32" s="326"/>
      <c r="B32" s="333"/>
      <c r="C32" s="326"/>
    </row>
    <row r="33" ht="9.2" customHeight="1" spans="1:4">
      <c r="A33" s="326"/>
      <c r="B33" s="326"/>
      <c r="C33" s="326"/>
    </row>
    <row r="34" spans="1:4">
      <c r="D34" s="325">
        <f>'[1]基础管理评审表-供应商自评'!B5</f>
        <v>61</v>
      </c>
    </row>
  </sheetData>
  <printOptions horizontalCentered="1" verticalCentered="1"/>
  <pageMargins left="0.748031496062992" right="0.748031496062992" top="0.984251968503937" bottom="0.984251968503937" header="0.511811023622047" footer="0.511811023622047"/>
  <pageSetup paperSize="1" scale="67"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149"/>
  <sheetViews>
    <sheetView view="pageBreakPreview" zoomScaleNormal="100" workbookViewId="0">
      <selection activeCell="F5" sqref="F5"/>
    </sheetView>
  </sheetViews>
  <sheetFormatPr defaultColWidth="9" defaultRowHeight="17.6"/>
  <cols>
    <col min="1" max="1" width="14" style="3" customWidth="1"/>
    <col min="2" max="2" width="24.375" style="3" customWidth="1"/>
    <col min="3" max="3" width="22.625" style="262" customWidth="1"/>
    <col min="4" max="4" width="31.375" style="3" customWidth="1"/>
    <col min="5" max="5" width="30.875" style="3" customWidth="1"/>
    <col min="6" max="6" width="31.625" style="3" customWidth="1"/>
    <col min="7" max="16384" width="9" style="3"/>
  </cols>
  <sheetData>
    <row r="1" ht="37.5" customHeight="1" spans="1:6">
      <c r="A1" s="263"/>
      <c r="B1" s="264"/>
      <c r="C1" s="264"/>
      <c r="D1" s="264"/>
      <c r="E1" s="265" t="s">
        <v>19</v>
      </c>
      <c r="F1" s="266" t="s">
        <v>20</v>
      </c>
    </row>
    <row r="2" ht="24.75" customHeight="1" spans="1:6">
      <c r="A2" s="267" t="s">
        <v>21</v>
      </c>
      <c r="B2" s="268"/>
      <c r="C2" s="268"/>
      <c r="D2" s="268"/>
      <c r="E2" s="268"/>
      <c r="F2" s="268"/>
    </row>
    <row r="3" s="259" customFormat="1" ht="23.25" customHeight="1" spans="1:6">
      <c r="A3" s="269" t="s">
        <v>22</v>
      </c>
      <c r="B3" s="270"/>
      <c r="C3" s="270"/>
      <c r="D3" s="270"/>
      <c r="E3" s="269"/>
      <c r="F3" s="269"/>
    </row>
    <row r="4" s="259" customFormat="1" ht="32.25" customHeight="1" spans="1:6">
      <c r="A4" s="271" t="s">
        <v>23</v>
      </c>
      <c r="B4" s="272"/>
      <c r="C4" s="273" t="s">
        <v>24</v>
      </c>
      <c r="D4" s="274"/>
      <c r="E4" s="275" t="s">
        <v>25</v>
      </c>
      <c r="F4" s="276">
        <f>'专业能力评审表-供应商自评'!B5</f>
        <v>0</v>
      </c>
    </row>
    <row r="5" s="259" customFormat="1" ht="32.25" customHeight="1" spans="1:6">
      <c r="A5" s="277"/>
      <c r="B5" s="278"/>
      <c r="C5" s="273" t="s">
        <v>26</v>
      </c>
      <c r="D5" s="274"/>
      <c r="E5" s="275" t="s">
        <v>27</v>
      </c>
      <c r="F5" s="276">
        <f>D35</f>
        <v>0</v>
      </c>
    </row>
    <row r="6" s="260" customFormat="1" ht="32.25" customHeight="1" spans="1:6">
      <c r="A6" s="279" t="s">
        <v>28</v>
      </c>
      <c r="B6" s="280" t="s">
        <v>29</v>
      </c>
      <c r="C6" s="280"/>
      <c r="D6" s="281" t="s">
        <v>30</v>
      </c>
      <c r="E6" s="281"/>
      <c r="F6" s="282"/>
    </row>
    <row r="7" s="259" customFormat="1" ht="32.25" customHeight="1" spans="1:6">
      <c r="A7" s="283" t="s">
        <v>31</v>
      </c>
      <c r="B7" s="284"/>
      <c r="C7" s="285"/>
      <c r="D7" s="286"/>
      <c r="E7" s="287" t="s">
        <v>32</v>
      </c>
      <c r="F7" s="286"/>
    </row>
    <row r="8" s="259" customFormat="1" ht="33" customHeight="1" spans="1:6">
      <c r="A8" s="283" t="s">
        <v>33</v>
      </c>
      <c r="B8" s="288"/>
      <c r="C8" s="289" t="s">
        <v>34</v>
      </c>
      <c r="D8" s="290"/>
      <c r="E8" s="289" t="s">
        <v>35</v>
      </c>
      <c r="F8" s="291">
        <v>1</v>
      </c>
    </row>
    <row r="9" s="259" customFormat="1" ht="27.75" customHeight="1" spans="1:6">
      <c r="A9" s="283" t="s">
        <v>36</v>
      </c>
      <c r="B9" s="292"/>
      <c r="C9" s="292"/>
      <c r="D9" s="292"/>
      <c r="E9" s="289" t="s">
        <v>37</v>
      </c>
      <c r="F9" s="293"/>
    </row>
    <row r="10" s="259" customFormat="1" ht="6" customHeight="1" spans="1:6">
      <c r="A10" s="292"/>
      <c r="B10" s="292"/>
      <c r="C10" s="292"/>
      <c r="D10" s="292"/>
      <c r="E10" s="292"/>
      <c r="F10" s="292"/>
    </row>
    <row r="11" s="259" customFormat="1" ht="27" customHeight="1" spans="1:6">
      <c r="A11" s="269" t="s">
        <v>38</v>
      </c>
      <c r="B11" s="269"/>
      <c r="C11" s="269"/>
      <c r="D11" s="269"/>
      <c r="E11" s="269"/>
      <c r="F11" s="269"/>
    </row>
    <row r="12" s="259" customFormat="1" ht="34.5" customHeight="1" spans="1:6">
      <c r="A12" s="294" t="s">
        <v>39</v>
      </c>
      <c r="B12" s="294"/>
      <c r="C12" s="294"/>
      <c r="D12" s="294"/>
      <c r="E12" s="294"/>
      <c r="F12" s="294"/>
    </row>
    <row r="13" s="259" customFormat="1" ht="5.25" customHeight="1" spans="1:6">
      <c r="A13" s="292"/>
      <c r="B13" s="292"/>
      <c r="C13" s="292"/>
      <c r="D13" s="292"/>
      <c r="E13" s="292"/>
      <c r="F13" s="292"/>
    </row>
    <row r="14" s="259" customFormat="1" ht="27.75" customHeight="1" spans="1:6">
      <c r="A14" s="295" t="s">
        <v>40</v>
      </c>
      <c r="B14" s="296" t="s">
        <v>41</v>
      </c>
      <c r="C14" s="296"/>
      <c r="D14" s="296"/>
      <c r="E14" s="296"/>
      <c r="F14" s="296"/>
    </row>
    <row r="15" s="259" customFormat="1" ht="30.75" customHeight="1" spans="1:6">
      <c r="A15" s="297" t="s">
        <v>42</v>
      </c>
      <c r="B15" s="297"/>
      <c r="C15" s="297"/>
      <c r="D15" s="297"/>
      <c r="E15" s="297"/>
      <c r="F15" s="297"/>
    </row>
    <row r="16" s="261" customFormat="1" ht="18.75" customHeight="1" spans="1:6">
      <c r="A16" s="298" t="s">
        <v>43</v>
      </c>
      <c r="B16" s="299" t="s">
        <v>44</v>
      </c>
      <c r="C16" s="300"/>
      <c r="D16" s="298" t="s">
        <v>43</v>
      </c>
      <c r="E16" s="299" t="s">
        <v>44</v>
      </c>
      <c r="F16" s="300"/>
    </row>
    <row r="17" s="261" customFormat="1" ht="176" customHeight="1" spans="1:6">
      <c r="A17" s="301" t="s">
        <v>45</v>
      </c>
      <c r="B17" s="302"/>
      <c r="C17" s="303"/>
      <c r="D17" s="301" t="s">
        <v>46</v>
      </c>
      <c r="E17" s="302"/>
      <c r="F17" s="303"/>
    </row>
    <row r="18" s="259" customFormat="1" ht="29.25" customHeight="1" spans="1:6">
      <c r="A18" s="269" t="s">
        <v>47</v>
      </c>
      <c r="B18" s="269"/>
      <c r="C18" s="269"/>
      <c r="D18" s="269"/>
      <c r="E18" s="269"/>
      <c r="F18" s="269"/>
    </row>
    <row r="19" s="259" customFormat="1" ht="29.25" customHeight="1" spans="1:6">
      <c r="A19" s="289" t="s">
        <v>48</v>
      </c>
      <c r="B19" s="304" t="s">
        <v>49</v>
      </c>
      <c r="C19" s="305"/>
      <c r="D19" s="306"/>
      <c r="E19" s="289" t="s">
        <v>50</v>
      </c>
      <c r="F19" s="289" t="s">
        <v>51</v>
      </c>
    </row>
    <row r="20" s="259" customFormat="1" ht="25.5" customHeight="1" spans="1:6">
      <c r="A20" s="340" t="s">
        <v>52</v>
      </c>
      <c r="B20" s="304" t="s">
        <v>53</v>
      </c>
      <c r="C20" s="305"/>
      <c r="D20" s="306"/>
      <c r="E20" s="289">
        <v>85</v>
      </c>
      <c r="F20" s="308" t="e">
        <f>#REF!</f>
        <v>#REF!</v>
      </c>
    </row>
    <row r="21" s="259" customFormat="1" ht="25.5" customHeight="1" spans="1:6">
      <c r="A21" s="340" t="s">
        <v>54</v>
      </c>
      <c r="B21" s="304" t="s">
        <v>55</v>
      </c>
      <c r="C21" s="305"/>
      <c r="D21" s="306"/>
      <c r="E21" s="289">
        <v>10</v>
      </c>
      <c r="F21" s="308" t="e">
        <f>#REF!</f>
        <v>#REF!</v>
      </c>
    </row>
    <row r="22" s="259" customFormat="1" ht="25.5" customHeight="1" spans="1:6">
      <c r="A22" s="340" t="s">
        <v>56</v>
      </c>
      <c r="B22" s="304" t="s">
        <v>57</v>
      </c>
      <c r="C22" s="305"/>
      <c r="D22" s="306"/>
      <c r="E22" s="289">
        <v>5</v>
      </c>
      <c r="F22" s="308" t="e">
        <f>#REF!</f>
        <v>#REF!</v>
      </c>
    </row>
    <row r="23" s="259" customFormat="1" ht="10.5" customHeight="1" spans="1:6">
      <c r="A23" s="292"/>
      <c r="B23" s="292"/>
      <c r="C23" s="292"/>
      <c r="D23" s="292"/>
      <c r="E23" s="292"/>
      <c r="F23" s="292"/>
    </row>
    <row r="24" ht="29.25" customHeight="1" spans="1:6">
      <c r="A24" s="269" t="s">
        <v>58</v>
      </c>
      <c r="B24" s="269"/>
      <c r="C24" s="269"/>
      <c r="D24" s="269"/>
      <c r="E24" s="269"/>
      <c r="F24" s="269"/>
    </row>
    <row r="25" ht="37.5" customHeight="1" spans="1:6">
      <c r="A25" s="309" t="s">
        <v>59</v>
      </c>
      <c r="B25" s="310"/>
      <c r="C25" s="311"/>
      <c r="D25" s="312" t="e">
        <f>SUM(F20:F22)</f>
        <v>#REF!</v>
      </c>
      <c r="E25" s="313" t="s">
        <v>60</v>
      </c>
      <c r="F25" s="314" t="e">
        <f>IF(D25&gt;=90,"优秀",(IF(D25&gt;=80,"良好",IF(D25&gt;=60,"一般","待改进"))))</f>
        <v>#REF!</v>
      </c>
    </row>
    <row r="26" ht="9" customHeight="1" spans="1:6">
      <c r="A26" s="315">
        <v>0</v>
      </c>
      <c r="B26" s="316"/>
      <c r="C26" s="316"/>
      <c r="D26" s="316"/>
      <c r="E26" s="316"/>
      <c r="F26" s="317"/>
    </row>
    <row r="27" s="259" customFormat="1" ht="29.25" customHeight="1" spans="1:6">
      <c r="A27" s="269" t="s">
        <v>61</v>
      </c>
      <c r="B27" s="269"/>
      <c r="C27" s="269"/>
      <c r="D27" s="269"/>
      <c r="E27" s="269"/>
      <c r="F27" s="269"/>
    </row>
    <row r="28" s="259" customFormat="1" ht="29.25" customHeight="1" spans="1:6">
      <c r="A28" s="289" t="s">
        <v>48</v>
      </c>
      <c r="B28" s="304" t="s">
        <v>49</v>
      </c>
      <c r="C28" s="305"/>
      <c r="D28" s="306"/>
      <c r="E28" s="289" t="s">
        <v>50</v>
      </c>
      <c r="F28" s="289" t="s">
        <v>51</v>
      </c>
    </row>
    <row r="29" s="259" customFormat="1" ht="25.5" customHeight="1" spans="1:6">
      <c r="A29" s="340" t="s">
        <v>62</v>
      </c>
      <c r="B29" s="304" t="s">
        <v>63</v>
      </c>
      <c r="C29" s="305"/>
      <c r="D29" s="306"/>
      <c r="E29" s="289">
        <v>35</v>
      </c>
      <c r="F29" s="308">
        <f>'基础管理评审表-供应商自评'!J15</f>
        <v>0</v>
      </c>
    </row>
    <row r="30" s="259" customFormat="1" ht="25.5" customHeight="1" spans="1:6">
      <c r="A30" s="340" t="s">
        <v>64</v>
      </c>
      <c r="B30" s="304" t="s">
        <v>65</v>
      </c>
      <c r="C30" s="305"/>
      <c r="D30" s="306"/>
      <c r="E30" s="289">
        <v>30</v>
      </c>
      <c r="F30" s="308">
        <f>'基础管理评审表-供应商自评'!J25</f>
        <v>0</v>
      </c>
    </row>
    <row r="31" s="259" customFormat="1" ht="25.5" customHeight="1" spans="1:6">
      <c r="A31" s="340" t="s">
        <v>66</v>
      </c>
      <c r="B31" s="304" t="s">
        <v>67</v>
      </c>
      <c r="C31" s="305"/>
      <c r="D31" s="306"/>
      <c r="E31" s="289">
        <v>25</v>
      </c>
      <c r="F31" s="308">
        <f>'基础管理评审表-供应商自评'!J35</f>
        <v>0</v>
      </c>
    </row>
    <row r="32" s="259" customFormat="1" ht="25.5" customHeight="1" spans="1:6">
      <c r="A32" s="340" t="s">
        <v>68</v>
      </c>
      <c r="B32" s="304" t="s">
        <v>69</v>
      </c>
      <c r="C32" s="305"/>
      <c r="D32" s="306"/>
      <c r="E32" s="289">
        <v>10</v>
      </c>
      <c r="F32" s="308">
        <f>'基础管理评审表-供应商自评'!J42</f>
        <v>0</v>
      </c>
    </row>
    <row r="33" s="259" customFormat="1" ht="10.5" customHeight="1" spans="1:6">
      <c r="A33" s="292"/>
      <c r="B33" s="292"/>
      <c r="C33" s="292"/>
      <c r="D33" s="292"/>
      <c r="E33" s="292"/>
      <c r="F33" s="292"/>
    </row>
    <row r="34" ht="29.25" customHeight="1" spans="1:6">
      <c r="A34" s="269" t="s">
        <v>70</v>
      </c>
      <c r="B34" s="269"/>
      <c r="C34" s="269"/>
      <c r="D34" s="269"/>
      <c r="E34" s="269"/>
      <c r="F34" s="269"/>
    </row>
    <row r="35" ht="37.5" customHeight="1" spans="1:6">
      <c r="A35" s="309" t="s">
        <v>59</v>
      </c>
      <c r="B35" s="310"/>
      <c r="C35" s="311"/>
      <c r="D35" s="312">
        <f>SUM(F29:F32)</f>
        <v>0</v>
      </c>
      <c r="E35" s="313" t="s">
        <v>60</v>
      </c>
      <c r="F35" s="314" t="str">
        <f>IF(D35&gt;=90,"优秀",(IF(D35&gt;=80,"良好",IF(D35&gt;=60,"一般","待改进"))))</f>
        <v>待改进</v>
      </c>
    </row>
    <row r="36" ht="9" customHeight="1" spans="1:6">
      <c r="A36" s="315">
        <v>0</v>
      </c>
      <c r="B36" s="316"/>
      <c r="C36" s="316"/>
      <c r="D36" s="316"/>
      <c r="E36" s="316"/>
      <c r="F36" s="317"/>
    </row>
    <row r="37" ht="27.75" customHeight="1" spans="1:6">
      <c r="A37" s="269" t="s">
        <v>71</v>
      </c>
      <c r="B37" s="269"/>
      <c r="C37" s="269"/>
      <c r="D37" s="269"/>
      <c r="E37" s="269"/>
      <c r="F37" s="269"/>
    </row>
    <row r="38" ht="26.1" customHeight="1" spans="1:6">
      <c r="A38" s="314" t="s">
        <v>72</v>
      </c>
      <c r="B38" s="318" t="s">
        <v>73</v>
      </c>
      <c r="C38" s="319"/>
      <c r="D38" s="319"/>
      <c r="E38" s="314" t="s">
        <v>74</v>
      </c>
      <c r="F38" s="320"/>
    </row>
    <row r="39" ht="54" customHeight="1" spans="1:6">
      <c r="A39" s="314" t="s">
        <v>75</v>
      </c>
      <c r="B39" s="318"/>
      <c r="C39" s="319"/>
      <c r="D39" s="319"/>
      <c r="E39" s="319"/>
      <c r="F39" s="321"/>
    </row>
    <row r="40" spans="1:6">
      <c r="A40" s="259"/>
      <c r="B40" s="259"/>
      <c r="C40" s="322"/>
      <c r="D40" s="259"/>
      <c r="E40" s="259"/>
      <c r="F40" s="259"/>
    </row>
    <row r="149" spans="9:9">
      <c r="I149" s="3">
        <v>3</v>
      </c>
    </row>
  </sheetData>
  <mergeCells count="40">
    <mergeCell ref="A2:F2"/>
    <mergeCell ref="A3:F3"/>
    <mergeCell ref="B6:C6"/>
    <mergeCell ref="D6:E6"/>
    <mergeCell ref="B7:D7"/>
    <mergeCell ref="B9:D9"/>
    <mergeCell ref="A10:F10"/>
    <mergeCell ref="A11:F11"/>
    <mergeCell ref="A12:F12"/>
    <mergeCell ref="A13:F13"/>
    <mergeCell ref="B14:F14"/>
    <mergeCell ref="A15:F15"/>
    <mergeCell ref="B16:C16"/>
    <mergeCell ref="E16:F16"/>
    <mergeCell ref="B17:C17"/>
    <mergeCell ref="E17:F17"/>
    <mergeCell ref="A18:F18"/>
    <mergeCell ref="B19:D19"/>
    <mergeCell ref="B20:D20"/>
    <mergeCell ref="B21:D21"/>
    <mergeCell ref="B22:D22"/>
    <mergeCell ref="A23:F23"/>
    <mergeCell ref="A24:F24"/>
    <mergeCell ref="A25:C25"/>
    <mergeCell ref="A26:F26"/>
    <mergeCell ref="A27:F27"/>
    <mergeCell ref="B28:D28"/>
    <mergeCell ref="B29:D29"/>
    <mergeCell ref="B30:D30"/>
    <mergeCell ref="B31:D31"/>
    <mergeCell ref="B32:D32"/>
    <mergeCell ref="A33:F33"/>
    <mergeCell ref="A34:F34"/>
    <mergeCell ref="A35:C35"/>
    <mergeCell ref="A36:F36"/>
    <mergeCell ref="A37:F37"/>
    <mergeCell ref="B38:D38"/>
    <mergeCell ref="B39:F39"/>
    <mergeCell ref="A4:A5"/>
    <mergeCell ref="B4:B5"/>
  </mergeCells>
  <pageMargins left="0.7" right="0.7" top="0.75" bottom="0.75" header="0.3" footer="0.3"/>
  <pageSetup paperSize="9" scale="56"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Option Button 1" r:id="rId3">
              <controlPr defaultSize="0">
                <anchor moveWithCells="1">
                  <from>
                    <xdr:col>3</xdr:col>
                    <xdr:colOff>57150</xdr:colOff>
                    <xdr:row>3</xdr:row>
                    <xdr:rowOff>66675</xdr:rowOff>
                  </from>
                  <to>
                    <xdr:col>3</xdr:col>
                    <xdr:colOff>476250</xdr:colOff>
                    <xdr:row>3</xdr:row>
                    <xdr:rowOff>352425</xdr:rowOff>
                  </to>
                </anchor>
              </controlPr>
            </control>
          </mc:Choice>
        </mc:AlternateContent>
        <mc:AlternateContent xmlns:mc="http://schemas.openxmlformats.org/markup-compatibility/2006">
          <mc:Choice Requires="x14">
            <control shapeId="2050" name="Option Button 2" r:id="rId4">
              <controlPr defaultSize="0">
                <anchor moveWithCells="1">
                  <from>
                    <xdr:col>3</xdr:col>
                    <xdr:colOff>581025</xdr:colOff>
                    <xdr:row>3</xdr:row>
                    <xdr:rowOff>66675</xdr:rowOff>
                  </from>
                  <to>
                    <xdr:col>3</xdr:col>
                    <xdr:colOff>1076325</xdr:colOff>
                    <xdr:row>3</xdr:row>
                    <xdr:rowOff>352425</xdr:rowOff>
                  </to>
                </anchor>
              </controlPr>
            </control>
          </mc:Choice>
        </mc:AlternateContent>
        <mc:AlternateContent xmlns:mc="http://schemas.openxmlformats.org/markup-compatibility/2006">
          <mc:Choice Requires="x14">
            <control shapeId="2051" name="Option Button 3" r:id="rId5">
              <controlPr defaultSize="0">
                <anchor moveWithCells="1">
                  <from>
                    <xdr:col>3</xdr:col>
                    <xdr:colOff>1104900</xdr:colOff>
                    <xdr:row>3</xdr:row>
                    <xdr:rowOff>66675</xdr:rowOff>
                  </from>
                  <to>
                    <xdr:col>3</xdr:col>
                    <xdr:colOff>1571625</xdr:colOff>
                    <xdr:row>3</xdr:row>
                    <xdr:rowOff>352425</xdr:rowOff>
                  </to>
                </anchor>
              </controlPr>
            </control>
          </mc:Choice>
        </mc:AlternateContent>
        <mc:AlternateContent xmlns:mc="http://schemas.openxmlformats.org/markup-compatibility/2006">
          <mc:Choice Requires="x14">
            <control shapeId="2052" name="Option Button 4" r:id="rId6">
              <controlPr defaultSize="0">
                <anchor moveWithCells="1">
                  <from>
                    <xdr:col>3</xdr:col>
                    <xdr:colOff>1609725</xdr:colOff>
                    <xdr:row>3</xdr:row>
                    <xdr:rowOff>66675</xdr:rowOff>
                  </from>
                  <to>
                    <xdr:col>4</xdr:col>
                    <xdr:colOff>0</xdr:colOff>
                    <xdr:row>3</xdr:row>
                    <xdr:rowOff>352425</xdr:rowOff>
                  </to>
                </anchor>
              </controlPr>
            </control>
          </mc:Choice>
        </mc:AlternateContent>
        <mc:AlternateContent xmlns:mc="http://schemas.openxmlformats.org/markup-compatibility/2006">
          <mc:Choice Requires="x14">
            <control shapeId="2053" name="Group Box 5" r:id="rId7">
              <controlPr defaultSize="0">
                <anchor moveWithCells="1">
                  <from>
                    <xdr:col>3</xdr:col>
                    <xdr:colOff>0</xdr:colOff>
                    <xdr:row>3</xdr:row>
                    <xdr:rowOff>0</xdr:rowOff>
                  </from>
                  <to>
                    <xdr:col>4</xdr:col>
                    <xdr:colOff>0</xdr:colOff>
                    <xdr:row>4</xdr:row>
                    <xdr:rowOff>0</xdr:rowOff>
                  </to>
                </anchor>
              </controlPr>
            </control>
          </mc:Choice>
        </mc:AlternateContent>
        <mc:AlternateContent xmlns:mc="http://schemas.openxmlformats.org/markup-compatibility/2006">
          <mc:Choice Requires="x14">
            <control shapeId="2054" name="Group Box 6" r:id="rId8">
              <controlPr defaultSize="0">
                <anchor moveWithCells="1">
                  <from>
                    <xdr:col>3</xdr:col>
                    <xdr:colOff>9525</xdr:colOff>
                    <xdr:row>3</xdr:row>
                    <xdr:rowOff>9525</xdr:rowOff>
                  </from>
                  <to>
                    <xdr:col>4</xdr:col>
                    <xdr:colOff>0</xdr:colOff>
                    <xdr:row>4</xdr:row>
                    <xdr:rowOff>0</xdr:rowOff>
                  </to>
                </anchor>
              </controlPr>
            </control>
          </mc:Choice>
        </mc:AlternateContent>
        <mc:AlternateContent xmlns:mc="http://schemas.openxmlformats.org/markup-compatibility/2006">
          <mc:Choice Requires="x14">
            <control shapeId="2055" name="Option Button 7" r:id="rId9">
              <controlPr defaultSize="0">
                <anchor moveWithCells="1">
                  <from>
                    <xdr:col>5</xdr:col>
                    <xdr:colOff>209550</xdr:colOff>
                    <xdr:row>7</xdr:row>
                    <xdr:rowOff>19050</xdr:rowOff>
                  </from>
                  <to>
                    <xdr:col>5</xdr:col>
                    <xdr:colOff>1000125</xdr:colOff>
                    <xdr:row>7</xdr:row>
                    <xdr:rowOff>390525</xdr:rowOff>
                  </to>
                </anchor>
              </controlPr>
            </control>
          </mc:Choice>
        </mc:AlternateContent>
        <mc:AlternateContent xmlns:mc="http://schemas.openxmlformats.org/markup-compatibility/2006">
          <mc:Choice Requires="x14">
            <control shapeId="2056" name="Option Button 8" r:id="rId10">
              <controlPr defaultSize="0">
                <anchor moveWithCells="1">
                  <from>
                    <xdr:col>5</xdr:col>
                    <xdr:colOff>1323975</xdr:colOff>
                    <xdr:row>7</xdr:row>
                    <xdr:rowOff>38100</xdr:rowOff>
                  </from>
                  <to>
                    <xdr:col>5</xdr:col>
                    <xdr:colOff>2114550</xdr:colOff>
                    <xdr:row>7</xdr:row>
                    <xdr:rowOff>409575</xdr:rowOff>
                  </to>
                </anchor>
              </controlPr>
            </control>
          </mc:Choice>
        </mc:AlternateContent>
        <mc:AlternateContent xmlns:mc="http://schemas.openxmlformats.org/markup-compatibility/2006">
          <mc:Choice Requires="x14">
            <control shapeId="2057" name="Check Box 9" r:id="rId11">
              <controlPr defaultSize="0">
                <anchor moveWithCells="1">
                  <from>
                    <xdr:col>2</xdr:col>
                    <xdr:colOff>1219200</xdr:colOff>
                    <xdr:row>8</xdr:row>
                    <xdr:rowOff>0</xdr:rowOff>
                  </from>
                  <to>
                    <xdr:col>3</xdr:col>
                    <xdr:colOff>571500</xdr:colOff>
                    <xdr:row>9</xdr:row>
                    <xdr:rowOff>19050</xdr:rowOff>
                  </to>
                </anchor>
              </controlPr>
            </control>
          </mc:Choice>
        </mc:AlternateContent>
        <mc:AlternateContent xmlns:mc="http://schemas.openxmlformats.org/markup-compatibility/2006">
          <mc:Choice Requires="x14">
            <control shapeId="2058" name="Check Box 10" r:id="rId12">
              <controlPr defaultSize="0">
                <anchor moveWithCells="1">
                  <from>
                    <xdr:col>1</xdr:col>
                    <xdr:colOff>1676400</xdr:colOff>
                    <xdr:row>8</xdr:row>
                    <xdr:rowOff>9525</xdr:rowOff>
                  </from>
                  <to>
                    <xdr:col>2</xdr:col>
                    <xdr:colOff>895350</xdr:colOff>
                    <xdr:row>9</xdr:row>
                    <xdr:rowOff>19050</xdr:rowOff>
                  </to>
                </anchor>
              </controlPr>
            </control>
          </mc:Choice>
        </mc:AlternateContent>
        <mc:AlternateContent xmlns:mc="http://schemas.openxmlformats.org/markup-compatibility/2006">
          <mc:Choice Requires="x14">
            <control shapeId="2059" name="Check Box 11" r:id="rId13">
              <controlPr defaultSize="0">
                <anchor moveWithCells="1">
                  <from>
                    <xdr:col>3</xdr:col>
                    <xdr:colOff>942975</xdr:colOff>
                    <xdr:row>8</xdr:row>
                    <xdr:rowOff>0</xdr:rowOff>
                  </from>
                  <to>
                    <xdr:col>3</xdr:col>
                    <xdr:colOff>2019300</xdr:colOff>
                    <xdr:row>9</xdr:row>
                    <xdr:rowOff>19050</xdr:rowOff>
                  </to>
                </anchor>
              </controlPr>
            </control>
          </mc:Choice>
        </mc:AlternateContent>
        <mc:AlternateContent xmlns:mc="http://schemas.openxmlformats.org/markup-compatibility/2006">
          <mc:Choice Requires="x14">
            <control shapeId="2060" name="Option Button 12" r:id="rId14">
              <controlPr defaultSize="0">
                <anchor moveWithCells="1">
                  <from>
                    <xdr:col>3</xdr:col>
                    <xdr:colOff>57150</xdr:colOff>
                    <xdr:row>3</xdr:row>
                    <xdr:rowOff>66675</xdr:rowOff>
                  </from>
                  <to>
                    <xdr:col>3</xdr:col>
                    <xdr:colOff>476250</xdr:colOff>
                    <xdr:row>3</xdr:row>
                    <xdr:rowOff>352425</xdr:rowOff>
                  </to>
                </anchor>
              </controlPr>
            </control>
          </mc:Choice>
        </mc:AlternateContent>
        <mc:AlternateContent xmlns:mc="http://schemas.openxmlformats.org/markup-compatibility/2006">
          <mc:Choice Requires="x14">
            <control shapeId="2061" name="Option Button 13" r:id="rId15">
              <controlPr defaultSize="0">
                <anchor moveWithCells="1">
                  <from>
                    <xdr:col>3</xdr:col>
                    <xdr:colOff>581025</xdr:colOff>
                    <xdr:row>3</xdr:row>
                    <xdr:rowOff>66675</xdr:rowOff>
                  </from>
                  <to>
                    <xdr:col>3</xdr:col>
                    <xdr:colOff>1076325</xdr:colOff>
                    <xdr:row>3</xdr:row>
                    <xdr:rowOff>352425</xdr:rowOff>
                  </to>
                </anchor>
              </controlPr>
            </control>
          </mc:Choice>
        </mc:AlternateContent>
        <mc:AlternateContent xmlns:mc="http://schemas.openxmlformats.org/markup-compatibility/2006">
          <mc:Choice Requires="x14">
            <control shapeId="2062" name="Option Button 14" r:id="rId16">
              <controlPr defaultSize="0">
                <anchor moveWithCells="1">
                  <from>
                    <xdr:col>3</xdr:col>
                    <xdr:colOff>1104900</xdr:colOff>
                    <xdr:row>3</xdr:row>
                    <xdr:rowOff>66675</xdr:rowOff>
                  </from>
                  <to>
                    <xdr:col>3</xdr:col>
                    <xdr:colOff>1571625</xdr:colOff>
                    <xdr:row>3</xdr:row>
                    <xdr:rowOff>352425</xdr:rowOff>
                  </to>
                </anchor>
              </controlPr>
            </control>
          </mc:Choice>
        </mc:AlternateContent>
        <mc:AlternateContent xmlns:mc="http://schemas.openxmlformats.org/markup-compatibility/2006">
          <mc:Choice Requires="x14">
            <control shapeId="2063" name="Option Button 15" r:id="rId17">
              <controlPr defaultSize="0">
                <anchor moveWithCells="1">
                  <from>
                    <xdr:col>3</xdr:col>
                    <xdr:colOff>1609725</xdr:colOff>
                    <xdr:row>3</xdr:row>
                    <xdr:rowOff>66675</xdr:rowOff>
                  </from>
                  <to>
                    <xdr:col>4</xdr:col>
                    <xdr:colOff>0</xdr:colOff>
                    <xdr:row>3</xdr:row>
                    <xdr:rowOff>352425</xdr:rowOff>
                  </to>
                </anchor>
              </controlPr>
            </control>
          </mc:Choice>
        </mc:AlternateContent>
        <mc:AlternateContent xmlns:mc="http://schemas.openxmlformats.org/markup-compatibility/2006">
          <mc:Choice Requires="x14">
            <control shapeId="2064" name="Group Box 16" r:id="rId18">
              <controlPr defaultSize="0">
                <anchor moveWithCells="1">
                  <from>
                    <xdr:col>3</xdr:col>
                    <xdr:colOff>0</xdr:colOff>
                    <xdr:row>3</xdr:row>
                    <xdr:rowOff>0</xdr:rowOff>
                  </from>
                  <to>
                    <xdr:col>4</xdr:col>
                    <xdr:colOff>0</xdr:colOff>
                    <xdr:row>4</xdr:row>
                    <xdr:rowOff>0</xdr:rowOff>
                  </to>
                </anchor>
              </controlPr>
            </control>
          </mc:Choice>
        </mc:AlternateContent>
        <mc:AlternateContent xmlns:mc="http://schemas.openxmlformats.org/markup-compatibility/2006">
          <mc:Choice Requires="x14">
            <control shapeId="2065" name="Group Box 17" r:id="rId19">
              <controlPr defaultSize="0">
                <anchor moveWithCells="1">
                  <from>
                    <xdr:col>3</xdr:col>
                    <xdr:colOff>9525</xdr:colOff>
                    <xdr:row>3</xdr:row>
                    <xdr:rowOff>9525</xdr:rowOff>
                  </from>
                  <to>
                    <xdr:col>4</xdr:col>
                    <xdr:colOff>0</xdr:colOff>
                    <xdr:row>4</xdr:row>
                    <xdr:rowOff>0</xdr:rowOff>
                  </to>
                </anchor>
              </controlPr>
            </control>
          </mc:Choice>
        </mc:AlternateContent>
        <mc:AlternateContent xmlns:mc="http://schemas.openxmlformats.org/markup-compatibility/2006">
          <mc:Choice Requires="x14">
            <control shapeId="2066" name="Check Box 189" r:id="rId20">
              <controlPr defaultSize="0">
                <anchor moveWithCells="1">
                  <from>
                    <xdr:col>1</xdr:col>
                    <xdr:colOff>381000</xdr:colOff>
                    <xdr:row>8</xdr:row>
                    <xdr:rowOff>0</xdr:rowOff>
                  </from>
                  <to>
                    <xdr:col>1</xdr:col>
                    <xdr:colOff>1457325</xdr:colOff>
                    <xdr:row>9</xdr:row>
                    <xdr:rowOff>9525</xdr:rowOff>
                  </to>
                </anchor>
              </controlPr>
            </control>
          </mc:Choice>
        </mc:AlternateContent>
        <mc:AlternateContent xmlns:mc="http://schemas.openxmlformats.org/markup-compatibility/2006">
          <mc:Choice Requires="x14">
            <control shapeId="2067" name="Option Button 19" r:id="rId21">
              <controlPr defaultSize="0">
                <anchor moveWithCells="1">
                  <from>
                    <xdr:col>3</xdr:col>
                    <xdr:colOff>57150</xdr:colOff>
                    <xdr:row>4</xdr:row>
                    <xdr:rowOff>66675</xdr:rowOff>
                  </from>
                  <to>
                    <xdr:col>3</xdr:col>
                    <xdr:colOff>476250</xdr:colOff>
                    <xdr:row>4</xdr:row>
                    <xdr:rowOff>352425</xdr:rowOff>
                  </to>
                </anchor>
              </controlPr>
            </control>
          </mc:Choice>
        </mc:AlternateContent>
        <mc:AlternateContent xmlns:mc="http://schemas.openxmlformats.org/markup-compatibility/2006">
          <mc:Choice Requires="x14">
            <control shapeId="2068" name="Option Button 20" r:id="rId22">
              <controlPr defaultSize="0">
                <anchor moveWithCells="1">
                  <from>
                    <xdr:col>3</xdr:col>
                    <xdr:colOff>581025</xdr:colOff>
                    <xdr:row>4</xdr:row>
                    <xdr:rowOff>66675</xdr:rowOff>
                  </from>
                  <to>
                    <xdr:col>3</xdr:col>
                    <xdr:colOff>1076325</xdr:colOff>
                    <xdr:row>4</xdr:row>
                    <xdr:rowOff>352425</xdr:rowOff>
                  </to>
                </anchor>
              </controlPr>
            </control>
          </mc:Choice>
        </mc:AlternateContent>
        <mc:AlternateContent xmlns:mc="http://schemas.openxmlformats.org/markup-compatibility/2006">
          <mc:Choice Requires="x14">
            <control shapeId="2069" name="Option Button 21" r:id="rId23">
              <controlPr defaultSize="0">
                <anchor moveWithCells="1">
                  <from>
                    <xdr:col>3</xdr:col>
                    <xdr:colOff>1104900</xdr:colOff>
                    <xdr:row>4</xdr:row>
                    <xdr:rowOff>66675</xdr:rowOff>
                  </from>
                  <to>
                    <xdr:col>3</xdr:col>
                    <xdr:colOff>1571625</xdr:colOff>
                    <xdr:row>4</xdr:row>
                    <xdr:rowOff>352425</xdr:rowOff>
                  </to>
                </anchor>
              </controlPr>
            </control>
          </mc:Choice>
        </mc:AlternateContent>
        <mc:AlternateContent xmlns:mc="http://schemas.openxmlformats.org/markup-compatibility/2006">
          <mc:Choice Requires="x14">
            <control shapeId="2070" name="Option Button 22" r:id="rId24">
              <controlPr defaultSize="0">
                <anchor moveWithCells="1">
                  <from>
                    <xdr:col>3</xdr:col>
                    <xdr:colOff>1609725</xdr:colOff>
                    <xdr:row>4</xdr:row>
                    <xdr:rowOff>66675</xdr:rowOff>
                  </from>
                  <to>
                    <xdr:col>4</xdr:col>
                    <xdr:colOff>0</xdr:colOff>
                    <xdr:row>4</xdr:row>
                    <xdr:rowOff>352425</xdr:rowOff>
                  </to>
                </anchor>
              </controlPr>
            </control>
          </mc:Choice>
        </mc:AlternateContent>
        <mc:AlternateContent xmlns:mc="http://schemas.openxmlformats.org/markup-compatibility/2006">
          <mc:Choice Requires="x14">
            <control shapeId="2071" name="Group Box 23" r:id="rId25">
              <controlPr defaultSize="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072" name="Group Box 24" r:id="rId26">
              <controlPr defaultSize="0">
                <anchor moveWithCells="1">
                  <from>
                    <xdr:col>3</xdr:col>
                    <xdr:colOff>9525</xdr:colOff>
                    <xdr:row>4</xdr:row>
                    <xdr:rowOff>9525</xdr:rowOff>
                  </from>
                  <to>
                    <xdr:col>4</xdr:col>
                    <xdr:colOff>0</xdr:colOff>
                    <xdr:row>5</xdr:row>
                    <xdr:rowOff>0</xdr:rowOff>
                  </to>
                </anchor>
              </controlPr>
            </control>
          </mc:Choice>
        </mc:AlternateContent>
        <mc:AlternateContent xmlns:mc="http://schemas.openxmlformats.org/markup-compatibility/2006">
          <mc:Choice Requires="x14">
            <control shapeId="2073" name="Option Button 25" r:id="rId27">
              <controlPr defaultSize="0">
                <anchor moveWithCells="1">
                  <from>
                    <xdr:col>3</xdr:col>
                    <xdr:colOff>57150</xdr:colOff>
                    <xdr:row>3</xdr:row>
                    <xdr:rowOff>66675</xdr:rowOff>
                  </from>
                  <to>
                    <xdr:col>3</xdr:col>
                    <xdr:colOff>476250</xdr:colOff>
                    <xdr:row>3</xdr:row>
                    <xdr:rowOff>352425</xdr:rowOff>
                  </to>
                </anchor>
              </controlPr>
            </control>
          </mc:Choice>
        </mc:AlternateContent>
        <mc:AlternateContent xmlns:mc="http://schemas.openxmlformats.org/markup-compatibility/2006">
          <mc:Choice Requires="x14">
            <control shapeId="2074" name="Option Button 26" r:id="rId28">
              <controlPr defaultSize="0">
                <anchor moveWithCells="1">
                  <from>
                    <xdr:col>3</xdr:col>
                    <xdr:colOff>581025</xdr:colOff>
                    <xdr:row>3</xdr:row>
                    <xdr:rowOff>66675</xdr:rowOff>
                  </from>
                  <to>
                    <xdr:col>3</xdr:col>
                    <xdr:colOff>1076325</xdr:colOff>
                    <xdr:row>3</xdr:row>
                    <xdr:rowOff>352425</xdr:rowOff>
                  </to>
                </anchor>
              </controlPr>
            </control>
          </mc:Choice>
        </mc:AlternateContent>
        <mc:AlternateContent xmlns:mc="http://schemas.openxmlformats.org/markup-compatibility/2006">
          <mc:Choice Requires="x14">
            <control shapeId="2075" name="Option Button 27" r:id="rId29">
              <controlPr defaultSize="0">
                <anchor moveWithCells="1">
                  <from>
                    <xdr:col>3</xdr:col>
                    <xdr:colOff>1104900</xdr:colOff>
                    <xdr:row>3</xdr:row>
                    <xdr:rowOff>66675</xdr:rowOff>
                  </from>
                  <to>
                    <xdr:col>3</xdr:col>
                    <xdr:colOff>1571625</xdr:colOff>
                    <xdr:row>3</xdr:row>
                    <xdr:rowOff>352425</xdr:rowOff>
                  </to>
                </anchor>
              </controlPr>
            </control>
          </mc:Choice>
        </mc:AlternateContent>
        <mc:AlternateContent xmlns:mc="http://schemas.openxmlformats.org/markup-compatibility/2006">
          <mc:Choice Requires="x14">
            <control shapeId="2076" name="Option Button 28" r:id="rId30">
              <controlPr defaultSize="0">
                <anchor moveWithCells="1">
                  <from>
                    <xdr:col>3</xdr:col>
                    <xdr:colOff>1609725</xdr:colOff>
                    <xdr:row>3</xdr:row>
                    <xdr:rowOff>66675</xdr:rowOff>
                  </from>
                  <to>
                    <xdr:col>4</xdr:col>
                    <xdr:colOff>0</xdr:colOff>
                    <xdr:row>3</xdr:row>
                    <xdr:rowOff>352425</xdr:rowOff>
                  </to>
                </anchor>
              </controlPr>
            </control>
          </mc:Choice>
        </mc:AlternateContent>
        <mc:AlternateContent xmlns:mc="http://schemas.openxmlformats.org/markup-compatibility/2006">
          <mc:Choice Requires="x14">
            <control shapeId="2077" name="Group Box 29" r:id="rId31">
              <controlPr defaultSize="0">
                <anchor moveWithCells="1">
                  <from>
                    <xdr:col>3</xdr:col>
                    <xdr:colOff>0</xdr:colOff>
                    <xdr:row>3</xdr:row>
                    <xdr:rowOff>0</xdr:rowOff>
                  </from>
                  <to>
                    <xdr:col>4</xdr:col>
                    <xdr:colOff>0</xdr:colOff>
                    <xdr:row>4</xdr:row>
                    <xdr:rowOff>0</xdr:rowOff>
                  </to>
                </anchor>
              </controlPr>
            </control>
          </mc:Choice>
        </mc:AlternateContent>
        <mc:AlternateContent xmlns:mc="http://schemas.openxmlformats.org/markup-compatibility/2006">
          <mc:Choice Requires="x14">
            <control shapeId="2078" name="Group Box 30" r:id="rId32">
              <controlPr defaultSize="0">
                <anchor moveWithCells="1">
                  <from>
                    <xdr:col>3</xdr:col>
                    <xdr:colOff>9525</xdr:colOff>
                    <xdr:row>3</xdr:row>
                    <xdr:rowOff>9525</xdr:rowOff>
                  </from>
                  <to>
                    <xdr:col>4</xdr:col>
                    <xdr:colOff>0</xdr:colOff>
                    <xdr:row>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O77"/>
  <sheetViews>
    <sheetView showGridLines="0" zoomScale="115" zoomScaleNormal="115" topLeftCell="A27" workbookViewId="0">
      <selection activeCell="F5" sqref="F5"/>
    </sheetView>
  </sheetViews>
  <sheetFormatPr defaultColWidth="8.125" defaultRowHeight="16.8"/>
  <cols>
    <col min="1" max="1" width="12.125" style="117" customWidth="1"/>
    <col min="2" max="2" width="26.25" style="117" customWidth="1"/>
    <col min="3" max="3" width="16.625" style="117" customWidth="1"/>
    <col min="4" max="4" width="24.25" style="117" customWidth="1"/>
    <col min="5" max="5" width="12.375" style="117" customWidth="1"/>
    <col min="6" max="6" width="15" style="117" customWidth="1"/>
    <col min="7" max="7" width="12.375" style="117" customWidth="1"/>
    <col min="8" max="8" width="9.125" style="117" customWidth="1"/>
    <col min="9" max="9" width="17" style="117" customWidth="1"/>
    <col min="10" max="10" width="82.375" style="117" customWidth="1"/>
    <col min="11" max="16384" width="8.125" style="117"/>
  </cols>
  <sheetData>
    <row r="1" ht="17.6" spans="1:15">
      <c r="A1" s="118" t="s">
        <v>76</v>
      </c>
      <c r="B1" s="119"/>
      <c r="C1" s="119"/>
      <c r="D1" s="119"/>
      <c r="E1" s="119"/>
      <c r="F1" s="119"/>
      <c r="G1" s="119"/>
      <c r="H1" s="119"/>
      <c r="I1" s="120"/>
    </row>
    <row r="2" spans="1:15">
      <c r="A2" s="121"/>
      <c r="B2" s="122" t="s">
        <v>77</v>
      </c>
      <c r="C2" s="122"/>
      <c r="D2" s="122"/>
      <c r="E2" s="122"/>
      <c r="F2" s="122"/>
      <c r="G2" s="122"/>
      <c r="H2" s="122"/>
      <c r="I2" s="123"/>
    </row>
    <row r="3" ht="29.1" customHeight="1" spans="1:15">
      <c r="A3" s="121"/>
      <c r="B3" s="124" t="s">
        <v>78</v>
      </c>
      <c r="C3" s="124"/>
      <c r="D3" s="124"/>
      <c r="E3" s="124"/>
      <c r="F3" s="124"/>
      <c r="G3" s="124"/>
      <c r="H3" s="124"/>
      <c r="I3" s="125"/>
    </row>
    <row r="4" ht="17" spans="1:15">
      <c r="A4" s="121"/>
      <c r="B4" s="122" t="s">
        <v>79</v>
      </c>
      <c r="C4" s="122"/>
      <c r="D4" s="122"/>
      <c r="E4" s="122"/>
      <c r="F4" s="122"/>
      <c r="G4" s="122"/>
      <c r="H4" s="122"/>
      <c r="I4" s="123"/>
    </row>
    <row r="5" spans="1:15">
      <c r="A5" s="121"/>
      <c r="B5" s="122"/>
      <c r="C5" s="122"/>
      <c r="D5" s="122"/>
      <c r="E5" s="122"/>
      <c r="F5" s="122"/>
      <c r="G5" s="122"/>
      <c r="H5" s="122"/>
      <c r="I5" s="123"/>
    </row>
    <row r="6" ht="17.1" customHeight="1" spans="1:15">
      <c r="A6" s="126" t="s">
        <v>80</v>
      </c>
      <c r="B6" s="127"/>
      <c r="C6" s="128"/>
      <c r="D6" s="128"/>
      <c r="E6" s="128"/>
      <c r="F6" s="128"/>
      <c r="G6" s="128"/>
      <c r="H6" s="128"/>
      <c r="I6" s="129"/>
      <c r="J6" s="130" t="s">
        <v>81</v>
      </c>
      <c r="K6" s="130"/>
      <c r="L6" s="130"/>
      <c r="M6" s="130"/>
      <c r="N6" s="130"/>
      <c r="O6" s="130"/>
    </row>
    <row r="7" ht="21" customHeight="1" spans="1:15">
      <c r="A7" s="131" t="s">
        <v>82</v>
      </c>
      <c r="B7" s="132"/>
      <c r="C7" s="128"/>
      <c r="D7" s="128"/>
      <c r="E7" s="128"/>
      <c r="F7" s="128"/>
      <c r="G7" s="128"/>
      <c r="H7" s="128"/>
      <c r="I7" s="129"/>
      <c r="J7" s="130"/>
      <c r="K7" s="130"/>
      <c r="L7" s="130"/>
      <c r="M7" s="130"/>
      <c r="N7" s="130"/>
      <c r="O7" s="130"/>
    </row>
    <row r="8" ht="20.1" customHeight="1" spans="1:15">
      <c r="A8" s="131" t="s">
        <v>83</v>
      </c>
      <c r="B8" s="133"/>
      <c r="C8" s="133"/>
      <c r="D8" s="133"/>
      <c r="E8" s="133"/>
      <c r="F8" s="133"/>
      <c r="G8" s="133"/>
      <c r="H8" s="133"/>
      <c r="I8" s="134"/>
      <c r="J8" s="135"/>
      <c r="K8" s="135"/>
      <c r="L8" s="135"/>
      <c r="M8" s="135"/>
      <c r="N8" s="135"/>
      <c r="O8" s="135"/>
    </row>
    <row r="9" spans="1:15">
      <c r="A9" s="131" t="s">
        <v>84</v>
      </c>
      <c r="B9" s="132"/>
      <c r="C9" s="132"/>
      <c r="D9" s="132"/>
      <c r="E9" s="132"/>
      <c r="F9" s="132"/>
      <c r="G9" s="132"/>
      <c r="H9" s="132"/>
      <c r="I9" s="136"/>
    </row>
    <row r="10" ht="73" customHeight="1" spans="1:15">
      <c r="A10" s="137"/>
      <c r="B10" s="138"/>
      <c r="C10" s="138"/>
      <c r="D10" s="138"/>
      <c r="E10" s="138"/>
      <c r="F10" s="138"/>
      <c r="G10" s="138"/>
      <c r="H10" s="138"/>
      <c r="I10" s="139"/>
      <c r="J10" s="140"/>
    </row>
    <row r="11" ht="30" customHeight="1" spans="1:15">
      <c r="A11" s="137"/>
      <c r="B11" s="138"/>
      <c r="C11" s="138"/>
      <c r="D11" s="138"/>
      <c r="E11" s="138"/>
      <c r="F11" s="138"/>
      <c r="G11" s="138"/>
      <c r="H11" s="138"/>
      <c r="I11" s="139"/>
    </row>
    <row r="12" spans="1:15">
      <c r="A12" s="137"/>
      <c r="B12" s="138"/>
      <c r="C12" s="138"/>
      <c r="D12" s="138"/>
      <c r="E12" s="138"/>
      <c r="F12" s="138"/>
      <c r="G12" s="138"/>
      <c r="H12" s="138"/>
      <c r="I12" s="139"/>
    </row>
    <row r="13" spans="1:15">
      <c r="A13" s="137"/>
      <c r="B13" s="138"/>
      <c r="C13" s="138"/>
      <c r="D13" s="138"/>
      <c r="E13" s="138"/>
      <c r="F13" s="138"/>
      <c r="G13" s="138"/>
      <c r="H13" s="138"/>
      <c r="I13" s="139"/>
    </row>
    <row r="14" ht="17.55" spans="1:15">
      <c r="A14" s="131" t="s">
        <v>85</v>
      </c>
      <c r="B14" s="141"/>
      <c r="C14" s="141"/>
      <c r="D14" s="132" t="s">
        <v>86</v>
      </c>
      <c r="E14" s="141"/>
      <c r="F14" s="141"/>
      <c r="G14" s="132" t="s">
        <v>87</v>
      </c>
      <c r="H14" s="142"/>
      <c r="I14" s="129"/>
    </row>
    <row r="15" spans="1:15">
      <c r="A15" s="143" t="s">
        <v>88</v>
      </c>
      <c r="B15" s="144"/>
      <c r="C15" s="144"/>
      <c r="D15" s="144"/>
      <c r="E15" s="144"/>
      <c r="F15" s="144"/>
      <c r="G15" s="144"/>
      <c r="H15" s="144"/>
      <c r="I15" s="145"/>
    </row>
    <row r="16" ht="24" customHeight="1" spans="1:15">
      <c r="A16" s="131" t="s">
        <v>89</v>
      </c>
      <c r="B16" s="146"/>
      <c r="C16" s="147"/>
      <c r="D16" s="132" t="s">
        <v>90</v>
      </c>
      <c r="E16" s="148" t="s">
        <v>91</v>
      </c>
      <c r="F16" s="149"/>
      <c r="G16" s="149"/>
      <c r="H16" s="149"/>
      <c r="I16" s="150"/>
    </row>
    <row r="17" ht="21" customHeight="1" spans="1:11">
      <c r="A17" s="131" t="s">
        <v>92</v>
      </c>
      <c r="B17" s="151"/>
      <c r="C17" s="152"/>
      <c r="D17" s="153" t="s">
        <v>93</v>
      </c>
      <c r="E17" s="154"/>
      <c r="F17" s="155"/>
      <c r="G17" s="132" t="s">
        <v>94</v>
      </c>
      <c r="H17" s="148" t="s">
        <v>95</v>
      </c>
      <c r="I17" s="150"/>
    </row>
    <row r="18" ht="36.95" customHeight="1" spans="1:11">
      <c r="A18" s="156" t="s">
        <v>96</v>
      </c>
      <c r="B18" s="157"/>
      <c r="C18" s="158"/>
      <c r="D18" s="153" t="s">
        <v>97</v>
      </c>
      <c r="E18" s="159"/>
      <c r="F18" s="160"/>
      <c r="G18" s="153" t="s">
        <v>98</v>
      </c>
      <c r="H18" s="157"/>
      <c r="I18" s="161"/>
      <c r="J18" s="140" t="s">
        <v>99</v>
      </c>
      <c r="K18" s="140"/>
    </row>
    <row r="19" ht="18.95" customHeight="1" spans="1:11">
      <c r="A19" s="162" t="s">
        <v>100</v>
      </c>
      <c r="B19" s="141"/>
      <c r="C19" s="141"/>
      <c r="D19" s="132" t="s">
        <v>101</v>
      </c>
      <c r="E19" s="141"/>
      <c r="F19" s="141"/>
      <c r="G19" s="141"/>
      <c r="H19" s="141"/>
      <c r="I19" s="141"/>
      <c r="J19" s="163"/>
      <c r="K19" s="140"/>
    </row>
    <row r="20" spans="1:11">
      <c r="A20" s="164" t="s">
        <v>102</v>
      </c>
      <c r="B20" s="165"/>
      <c r="C20" s="165"/>
      <c r="D20" s="165"/>
      <c r="E20" s="165"/>
      <c r="F20" s="165"/>
      <c r="G20" s="165"/>
      <c r="H20" s="165"/>
      <c r="I20" s="166"/>
      <c r="J20" s="167"/>
    </row>
    <row r="21" ht="34" spans="1:11">
      <c r="A21" s="156" t="s">
        <v>103</v>
      </c>
      <c r="B21" s="168" t="s">
        <v>104</v>
      </c>
      <c r="C21" s="169"/>
      <c r="D21" s="153" t="s">
        <v>105</v>
      </c>
      <c r="E21" s="157"/>
      <c r="F21" s="158"/>
      <c r="G21" s="153" t="s">
        <v>106</v>
      </c>
      <c r="H21" s="170" t="s">
        <v>107</v>
      </c>
      <c r="I21" s="171"/>
      <c r="J21" s="172"/>
    </row>
    <row r="22" ht="51" spans="1:11">
      <c r="A22" s="156" t="s">
        <v>108</v>
      </c>
      <c r="B22" s="173"/>
      <c r="C22" s="174"/>
      <c r="D22" s="153" t="s">
        <v>105</v>
      </c>
      <c r="E22" s="157"/>
      <c r="F22" s="158"/>
      <c r="G22" s="153" t="s">
        <v>106</v>
      </c>
      <c r="H22" s="170" t="s">
        <v>109</v>
      </c>
      <c r="I22" s="171"/>
      <c r="J22" s="140"/>
    </row>
    <row r="23" ht="51" spans="1:11">
      <c r="A23" s="156" t="s">
        <v>110</v>
      </c>
      <c r="B23" s="148"/>
      <c r="C23" s="152"/>
      <c r="D23" s="153" t="s">
        <v>105</v>
      </c>
      <c r="E23" s="157"/>
      <c r="F23" s="158"/>
      <c r="G23" s="153" t="s">
        <v>106</v>
      </c>
      <c r="H23" s="170" t="s">
        <v>107</v>
      </c>
      <c r="I23" s="171"/>
      <c r="J23" s="140"/>
    </row>
    <row r="24" spans="1:11">
      <c r="A24" s="175" t="s">
        <v>111</v>
      </c>
      <c r="B24" s="176"/>
      <c r="C24" s="176"/>
      <c r="D24" s="176"/>
      <c r="E24" s="176"/>
      <c r="F24" s="176"/>
      <c r="G24" s="176"/>
      <c r="H24" s="176"/>
      <c r="I24" s="177"/>
    </row>
    <row r="25" ht="21.95" customHeight="1" spans="1:11">
      <c r="A25" s="131" t="s">
        <v>112</v>
      </c>
      <c r="B25" s="178"/>
      <c r="C25" s="179"/>
      <c r="D25" s="153" t="s">
        <v>113</v>
      </c>
      <c r="E25" s="148"/>
      <c r="F25" s="152"/>
      <c r="G25" s="132" t="s">
        <v>114</v>
      </c>
      <c r="H25" s="148"/>
      <c r="I25" s="150"/>
      <c r="J25" s="180"/>
    </row>
    <row r="26" ht="21" customHeight="1" spans="1:11">
      <c r="A26" s="131" t="s">
        <v>115</v>
      </c>
      <c r="B26" s="178"/>
      <c r="C26" s="179"/>
      <c r="D26" s="153" t="s">
        <v>17</v>
      </c>
      <c r="E26" s="178"/>
      <c r="F26" s="179"/>
      <c r="H26" s="141"/>
      <c r="I26" s="181"/>
    </row>
    <row r="27" ht="34.75" spans="1:11">
      <c r="A27" s="156" t="s">
        <v>116</v>
      </c>
      <c r="B27" s="148"/>
      <c r="C27" s="149"/>
      <c r="D27" s="149"/>
      <c r="E27" s="149"/>
      <c r="F27" s="149"/>
      <c r="G27" s="149"/>
      <c r="H27" s="149"/>
      <c r="I27" s="150"/>
    </row>
    <row r="28" ht="17.6" spans="1:11">
      <c r="A28" s="182" t="s">
        <v>117</v>
      </c>
      <c r="B28" s="183"/>
      <c r="C28" s="183"/>
      <c r="D28" s="183"/>
      <c r="E28" s="183"/>
      <c r="F28" s="183"/>
      <c r="G28" s="183"/>
      <c r="H28" s="183"/>
      <c r="I28" s="184"/>
    </row>
    <row r="29" spans="1:11">
      <c r="A29" s="131" t="s">
        <v>118</v>
      </c>
      <c r="B29" s="132"/>
      <c r="C29" s="132"/>
      <c r="D29" s="132"/>
      <c r="E29" s="132"/>
      <c r="F29" s="132"/>
      <c r="G29" s="132"/>
      <c r="H29" s="132"/>
      <c r="I29" s="136"/>
    </row>
    <row r="30" ht="20.4" spans="1:11">
      <c r="A30" s="156" t="s">
        <v>119</v>
      </c>
      <c r="B30" s="132" t="s">
        <v>120</v>
      </c>
      <c r="C30" s="132" t="s">
        <v>121</v>
      </c>
      <c r="D30" s="153" t="s">
        <v>122</v>
      </c>
      <c r="E30" s="132" t="s">
        <v>123</v>
      </c>
      <c r="F30" s="132" t="s">
        <v>124</v>
      </c>
      <c r="G30" s="153" t="s">
        <v>125</v>
      </c>
      <c r="H30" s="153"/>
      <c r="I30" s="185"/>
      <c r="J30" s="140" t="s">
        <v>126</v>
      </c>
    </row>
    <row r="31" s="115" customFormat="1" spans="1:11">
      <c r="A31" s="156"/>
      <c r="B31" s="186"/>
      <c r="C31" s="187"/>
      <c r="D31" s="188"/>
      <c r="E31" s="189"/>
      <c r="F31" s="186"/>
      <c r="G31" s="173"/>
      <c r="H31" s="190"/>
      <c r="I31" s="191"/>
    </row>
    <row r="32" s="115" customFormat="1" spans="1:11">
      <c r="A32" s="156"/>
      <c r="B32" s="186"/>
      <c r="C32" s="187"/>
      <c r="D32" s="192"/>
      <c r="E32" s="189"/>
      <c r="F32" s="186"/>
      <c r="G32" s="173"/>
      <c r="H32" s="190"/>
      <c r="I32" s="191"/>
    </row>
    <row r="33" s="115" customFormat="1" spans="1:10">
      <c r="A33" s="156"/>
      <c r="B33" s="186"/>
      <c r="C33" s="187"/>
      <c r="D33" s="187"/>
      <c r="E33" s="189"/>
      <c r="F33" s="187"/>
      <c r="G33" s="173"/>
      <c r="H33" s="190"/>
      <c r="I33" s="191"/>
    </row>
    <row r="34" s="115" customFormat="1" spans="1:10">
      <c r="A34" s="156"/>
      <c r="B34" s="186"/>
      <c r="C34" s="187"/>
      <c r="D34" s="187"/>
      <c r="E34" s="189"/>
      <c r="F34" s="187"/>
      <c r="G34" s="173"/>
      <c r="H34" s="190"/>
      <c r="I34" s="191"/>
    </row>
    <row r="35" spans="1:10">
      <c r="A35" s="156"/>
      <c r="B35" s="133"/>
      <c r="C35" s="141"/>
      <c r="D35" s="141"/>
      <c r="E35" s="141"/>
      <c r="F35" s="141"/>
      <c r="G35" s="148"/>
      <c r="H35" s="149"/>
      <c r="I35" s="150"/>
    </row>
    <row r="36" spans="1:10">
      <c r="A36" s="156"/>
      <c r="B36" s="133"/>
      <c r="C36" s="141"/>
      <c r="D36" s="141"/>
      <c r="E36" s="141"/>
      <c r="F36" s="141"/>
      <c r="G36" s="148"/>
      <c r="H36" s="149"/>
      <c r="I36" s="150"/>
    </row>
    <row r="37" spans="1:10">
      <c r="A37" s="156"/>
      <c r="B37" s="133"/>
      <c r="C37" s="141"/>
      <c r="D37" s="141"/>
      <c r="E37" s="141"/>
      <c r="F37" s="141"/>
      <c r="G37" s="148"/>
      <c r="H37" s="149"/>
      <c r="I37" s="150"/>
    </row>
    <row r="38" spans="1:10">
      <c r="A38" s="156"/>
      <c r="B38" s="133"/>
      <c r="C38" s="141"/>
      <c r="D38" s="141"/>
      <c r="E38" s="141"/>
      <c r="F38" s="141"/>
      <c r="G38" s="148"/>
      <c r="H38" s="149"/>
      <c r="I38" s="150"/>
    </row>
    <row r="39" ht="17.55" spans="1:10">
      <c r="A39" s="193"/>
      <c r="B39" s="194" t="s">
        <v>127</v>
      </c>
      <c r="C39" s="194"/>
      <c r="D39" s="194"/>
      <c r="E39" s="194"/>
      <c r="F39" s="194"/>
      <c r="G39" s="195"/>
      <c r="H39" s="196"/>
      <c r="I39" s="197"/>
    </row>
    <row r="40" spans="1:10">
      <c r="A40" s="198" t="s">
        <v>128</v>
      </c>
      <c r="B40" s="199"/>
      <c r="C40" s="199"/>
      <c r="D40" s="199"/>
      <c r="E40" s="199"/>
      <c r="F40" s="199"/>
      <c r="G40" s="199"/>
      <c r="H40" s="199"/>
      <c r="I40" s="200"/>
    </row>
    <row r="41" spans="1:10">
      <c r="A41" s="131" t="s">
        <v>129</v>
      </c>
      <c r="B41" s="132"/>
      <c r="C41" s="132"/>
      <c r="D41" s="132"/>
      <c r="E41" s="132"/>
      <c r="F41" s="132"/>
      <c r="G41" s="132"/>
      <c r="H41" s="132"/>
      <c r="I41" s="136"/>
    </row>
    <row r="42" ht="30.95" customHeight="1" spans="1:10">
      <c r="A42" s="131" t="s">
        <v>130</v>
      </c>
      <c r="B42" s="132"/>
      <c r="C42" s="201" t="s">
        <v>131</v>
      </c>
      <c r="D42" s="202"/>
      <c r="E42" s="203" t="s">
        <v>132</v>
      </c>
      <c r="F42" s="203" t="s">
        <v>133</v>
      </c>
      <c r="G42" s="203"/>
      <c r="H42" s="203"/>
      <c r="I42" s="204"/>
      <c r="J42" s="167"/>
    </row>
    <row r="43" spans="1:10">
      <c r="A43" s="178"/>
      <c r="B43" s="179"/>
      <c r="C43" s="178"/>
      <c r="D43" s="179"/>
      <c r="E43" s="205"/>
      <c r="F43" s="206"/>
      <c r="G43" s="206"/>
      <c r="H43" s="206"/>
      <c r="I43" s="207"/>
      <c r="J43" s="167"/>
    </row>
    <row r="44" spans="1:10">
      <c r="A44" s="208"/>
      <c r="B44" s="209"/>
      <c r="C44" s="178"/>
      <c r="D44" s="179"/>
      <c r="E44" s="205"/>
      <c r="F44" s="206"/>
      <c r="G44" s="206"/>
      <c r="H44" s="206"/>
      <c r="I44" s="207"/>
      <c r="J44" s="167"/>
    </row>
    <row r="45" spans="1:10">
      <c r="A45" s="210"/>
      <c r="B45" s="211"/>
      <c r="C45" s="148"/>
      <c r="D45" s="152"/>
      <c r="E45" s="212"/>
      <c r="F45" s="213"/>
      <c r="G45" s="213"/>
      <c r="H45" s="213"/>
      <c r="I45" s="214"/>
      <c r="J45" s="167"/>
    </row>
    <row r="46" spans="1:10">
      <c r="A46" s="210"/>
      <c r="B46" s="211"/>
      <c r="C46" s="148"/>
      <c r="D46" s="152"/>
      <c r="E46" s="212"/>
      <c r="F46" s="213"/>
      <c r="G46" s="213"/>
      <c r="H46" s="213"/>
      <c r="I46" s="214"/>
      <c r="J46" s="167"/>
    </row>
    <row r="47" s="116" customFormat="1" spans="1:10">
      <c r="A47" s="210"/>
      <c r="B47" s="211"/>
      <c r="C47" s="148"/>
      <c r="D47" s="152"/>
      <c r="E47" s="212"/>
      <c r="F47" s="213"/>
      <c r="G47" s="213"/>
      <c r="H47" s="213"/>
      <c r="I47" s="214"/>
    </row>
    <row r="48" s="116" customFormat="1" spans="1:10">
      <c r="A48" s="215"/>
      <c r="B48" s="216"/>
      <c r="C48" s="217"/>
      <c r="D48" s="218"/>
      <c r="E48" s="219"/>
      <c r="F48" s="216"/>
      <c r="G48" s="216"/>
      <c r="H48" s="216"/>
      <c r="I48" s="220"/>
    </row>
    <row r="49" s="116" customFormat="1" ht="17.55" spans="1:10">
      <c r="A49" s="221"/>
      <c r="B49" s="222"/>
      <c r="C49" s="217"/>
      <c r="D49" s="218"/>
      <c r="E49" s="223"/>
      <c r="F49" s="222"/>
      <c r="G49" s="222"/>
      <c r="H49" s="222"/>
      <c r="I49" s="224"/>
    </row>
    <row r="50" spans="1:10">
      <c r="A50" s="225" t="s">
        <v>134</v>
      </c>
      <c r="B50" s="226"/>
      <c r="C50" s="226"/>
      <c r="D50" s="226"/>
      <c r="E50" s="226"/>
      <c r="F50" s="226"/>
      <c r="G50" s="226"/>
      <c r="H50" s="226"/>
      <c r="I50" s="227"/>
    </row>
    <row r="51" spans="1:10">
      <c r="A51" s="228" t="s">
        <v>135</v>
      </c>
      <c r="B51" s="229"/>
      <c r="C51" s="229"/>
      <c r="D51" s="229"/>
      <c r="E51" s="229"/>
      <c r="F51" s="229"/>
      <c r="G51" s="229"/>
      <c r="H51" s="229"/>
      <c r="I51" s="230"/>
    </row>
    <row r="52" spans="1:10">
      <c r="A52" s="231" t="s">
        <v>136</v>
      </c>
      <c r="B52" s="203" t="s">
        <v>137</v>
      </c>
      <c r="C52" s="232"/>
      <c r="D52" s="232"/>
      <c r="E52" s="203" t="s">
        <v>138</v>
      </c>
      <c r="F52" s="232"/>
      <c r="G52" s="232"/>
      <c r="H52" s="232"/>
      <c r="I52" s="232"/>
    </row>
    <row r="53" spans="1:10">
      <c r="A53" s="233"/>
      <c r="B53" s="234" t="s">
        <v>139</v>
      </c>
      <c r="C53" s="235"/>
      <c r="D53" s="236"/>
      <c r="E53" s="236"/>
      <c r="F53" s="236"/>
      <c r="G53" s="236"/>
      <c r="H53" s="236"/>
      <c r="I53" s="236"/>
    </row>
    <row r="54" ht="20.4" spans="1:10">
      <c r="A54" s="233"/>
      <c r="B54" s="237"/>
      <c r="C54" s="236"/>
      <c r="D54" s="236"/>
      <c r="E54" s="236"/>
      <c r="F54" s="236"/>
      <c r="G54" s="236"/>
      <c r="H54" s="236"/>
      <c r="I54" s="236"/>
      <c r="J54" s="140" t="s">
        <v>140</v>
      </c>
    </row>
    <row r="55" ht="18" customHeight="1" spans="1:10">
      <c r="A55" s="238"/>
      <c r="B55" s="239"/>
      <c r="C55" s="236"/>
      <c r="D55" s="236"/>
      <c r="E55" s="236"/>
      <c r="F55" s="236"/>
      <c r="G55" s="236"/>
      <c r="H55" s="236"/>
      <c r="I55" s="236"/>
    </row>
    <row r="56" ht="18" customHeight="1" spans="1:10">
      <c r="A56" s="231" t="s">
        <v>141</v>
      </c>
      <c r="B56" s="203" t="s">
        <v>137</v>
      </c>
      <c r="C56" s="232"/>
      <c r="D56" s="232"/>
      <c r="E56" s="203" t="s">
        <v>138</v>
      </c>
      <c r="F56" s="232"/>
      <c r="G56" s="232"/>
      <c r="H56" s="232"/>
      <c r="I56" s="232"/>
    </row>
    <row r="57" ht="18" customHeight="1" spans="1:10">
      <c r="A57" s="233"/>
      <c r="B57" s="234" t="s">
        <v>139</v>
      </c>
      <c r="C57" s="235"/>
      <c r="D57" s="236"/>
      <c r="E57" s="236"/>
      <c r="F57" s="236"/>
      <c r="G57" s="236"/>
      <c r="H57" s="236"/>
      <c r="I57" s="236"/>
    </row>
    <row r="58" ht="18" customHeight="1" spans="1:10">
      <c r="A58" s="233"/>
      <c r="B58" s="237"/>
      <c r="C58" s="236"/>
      <c r="D58" s="236"/>
      <c r="E58" s="236"/>
      <c r="F58" s="236"/>
      <c r="G58" s="236"/>
      <c r="H58" s="236"/>
      <c r="I58" s="236"/>
      <c r="J58" s="140"/>
    </row>
    <row r="59" ht="18" customHeight="1" spans="1:10">
      <c r="A59" s="238"/>
      <c r="B59" s="239"/>
      <c r="C59" s="236"/>
      <c r="D59" s="236"/>
      <c r="E59" s="236"/>
      <c r="F59" s="236"/>
      <c r="G59" s="236"/>
      <c r="H59" s="236"/>
      <c r="I59" s="236"/>
    </row>
    <row r="60" ht="18" customHeight="1" spans="1:10">
      <c r="A60" s="231" t="s">
        <v>142</v>
      </c>
      <c r="B60" s="203" t="s">
        <v>137</v>
      </c>
      <c r="C60" s="232"/>
      <c r="D60" s="232"/>
      <c r="E60" s="203" t="s">
        <v>138</v>
      </c>
      <c r="F60" s="232"/>
      <c r="G60" s="232"/>
      <c r="H60" s="232"/>
      <c r="I60" s="232"/>
    </row>
    <row r="61" ht="18" customHeight="1" spans="1:10">
      <c r="A61" s="233"/>
      <c r="B61" s="234" t="s">
        <v>139</v>
      </c>
      <c r="C61" s="235"/>
      <c r="D61" s="236"/>
      <c r="E61" s="236"/>
      <c r="F61" s="236"/>
      <c r="G61" s="236"/>
      <c r="H61" s="236"/>
      <c r="I61" s="236"/>
      <c r="J61" s="140"/>
    </row>
    <row r="62" ht="18" customHeight="1" spans="1:10">
      <c r="A62" s="233"/>
      <c r="B62" s="237"/>
      <c r="C62" s="236"/>
      <c r="D62" s="236"/>
      <c r="E62" s="236"/>
      <c r="F62" s="236"/>
      <c r="G62" s="236"/>
      <c r="H62" s="236"/>
      <c r="I62" s="236"/>
    </row>
    <row r="63" ht="18" customHeight="1" spans="1:10">
      <c r="A63" s="238"/>
      <c r="B63" s="239"/>
      <c r="C63" s="236"/>
      <c r="D63" s="236"/>
      <c r="E63" s="236"/>
      <c r="F63" s="236"/>
      <c r="G63" s="236"/>
      <c r="H63" s="236"/>
      <c r="I63" s="236"/>
    </row>
    <row r="64" ht="20.4" spans="1:10">
      <c r="A64" s="240" t="s">
        <v>143</v>
      </c>
      <c r="B64" s="241"/>
      <c r="C64" s="241"/>
      <c r="D64" s="241"/>
      <c r="E64" s="241"/>
      <c r="F64" s="241"/>
      <c r="G64" s="241"/>
      <c r="H64" s="241"/>
      <c r="I64" s="242"/>
      <c r="J64" s="243" t="s">
        <v>144</v>
      </c>
    </row>
    <row r="65" spans="1:9">
      <c r="A65" s="244" t="s">
        <v>145</v>
      </c>
      <c r="B65" s="245"/>
      <c r="C65" s="246"/>
      <c r="D65" s="247" t="s">
        <v>146</v>
      </c>
      <c r="E65" s="245"/>
      <c r="F65" s="245"/>
      <c r="G65" s="246"/>
      <c r="H65" s="247" t="s">
        <v>147</v>
      </c>
      <c r="I65" s="248"/>
    </row>
    <row r="66" spans="1:9">
      <c r="A66" s="156" t="s">
        <v>148</v>
      </c>
      <c r="B66" s="153"/>
      <c r="C66" s="153"/>
      <c r="D66" s="249"/>
      <c r="E66" s="249"/>
      <c r="F66" s="249"/>
      <c r="G66" s="249"/>
      <c r="H66" s="250" t="str">
        <f>IF(D66&gt;=100%,"良好",IF(D66&lt;=60%,"较差","一般"))</f>
        <v>较差</v>
      </c>
      <c r="I66" s="251"/>
    </row>
    <row r="67" spans="1:9">
      <c r="A67" s="156" t="s">
        <v>149</v>
      </c>
      <c r="B67" s="153"/>
      <c r="C67" s="153"/>
      <c r="D67" s="252"/>
      <c r="E67" s="253"/>
      <c r="F67" s="253"/>
      <c r="G67" s="253"/>
      <c r="H67" s="250" t="str">
        <f>IF(D67&lt;=50%,"良好",IF(D67&gt;=70%,"较差","一般"))</f>
        <v>良好</v>
      </c>
      <c r="I67" s="251"/>
    </row>
    <row r="68" spans="1:9">
      <c r="A68" s="156" t="s">
        <v>150</v>
      </c>
      <c r="B68" s="153"/>
      <c r="C68" s="153"/>
      <c r="D68" s="254"/>
      <c r="E68" s="249"/>
      <c r="F68" s="249"/>
      <c r="G68" s="249"/>
      <c r="H68" s="250" t="str">
        <f>IF(D68&gt;=15%,"良好",IF(D68&lt;=8%,"较差","一般"))</f>
        <v>较差</v>
      </c>
      <c r="I68" s="251"/>
    </row>
    <row r="69" spans="1:9">
      <c r="A69" s="156" t="s">
        <v>151</v>
      </c>
      <c r="B69" s="153"/>
      <c r="C69" s="153"/>
      <c r="D69" s="254"/>
      <c r="E69" s="249"/>
      <c r="F69" s="249"/>
      <c r="G69" s="249"/>
      <c r="H69" s="250" t="str">
        <f>IF(D69&gt;=10%,"良好",IF(D69&lt;=6%,"较差","一般"))</f>
        <v>较差</v>
      </c>
      <c r="I69" s="251"/>
    </row>
    <row r="70" spans="1:9">
      <c r="A70" s="156" t="s">
        <v>152</v>
      </c>
      <c r="B70" s="153"/>
      <c r="C70" s="153"/>
      <c r="D70" s="254"/>
      <c r="E70" s="249"/>
      <c r="F70" s="249"/>
      <c r="G70" s="249"/>
      <c r="H70" s="250" t="str">
        <f>IF(D70&gt;=6%,"良好",IF(D70&lt;=3%,"较差","一般"))</f>
        <v>较差</v>
      </c>
      <c r="I70" s="251"/>
    </row>
    <row r="71" ht="17.55" spans="1:9">
      <c r="A71" s="193" t="s">
        <v>153</v>
      </c>
      <c r="B71" s="255"/>
      <c r="C71" s="255"/>
      <c r="D71" s="254"/>
      <c r="E71" s="249"/>
      <c r="F71" s="249"/>
      <c r="G71" s="249"/>
      <c r="H71" s="250" t="str">
        <f>IF(D71&gt;=10%,"良好",IF(D71&lt;=6%,"较差","一般"))</f>
        <v>较差</v>
      </c>
      <c r="I71" s="251"/>
    </row>
    <row r="72" spans="1:9">
      <c r="A72" s="198" t="s">
        <v>154</v>
      </c>
      <c r="B72" s="199"/>
      <c r="C72" s="199"/>
      <c r="D72" s="199"/>
      <c r="E72" s="199"/>
      <c r="F72" s="199"/>
      <c r="G72" s="199"/>
      <c r="H72" s="199"/>
      <c r="I72" s="200"/>
    </row>
    <row r="73" spans="1:9">
      <c r="A73" s="153" t="s">
        <v>155</v>
      </c>
      <c r="B73" s="153"/>
      <c r="C73" s="256" t="s">
        <v>156</v>
      </c>
      <c r="D73" s="256"/>
      <c r="E73" s="256"/>
      <c r="F73" s="256"/>
      <c r="G73" s="256"/>
      <c r="H73" s="256"/>
      <c r="I73" s="256"/>
    </row>
    <row r="74" ht="17" spans="1:9">
      <c r="A74" s="153"/>
      <c r="B74" s="153"/>
      <c r="C74" s="257" t="s">
        <v>157</v>
      </c>
      <c r="D74" s="257"/>
      <c r="E74" s="257"/>
      <c r="F74" s="257"/>
      <c r="G74" s="257"/>
      <c r="H74" s="257"/>
      <c r="I74" s="257"/>
    </row>
    <row r="75" ht="17" spans="1:9">
      <c r="A75" s="153"/>
      <c r="B75" s="153"/>
      <c r="C75" s="257" t="s">
        <v>138</v>
      </c>
      <c r="D75" s="257"/>
      <c r="E75" s="257"/>
      <c r="F75" s="257"/>
      <c r="G75" s="257"/>
      <c r="H75" s="257"/>
      <c r="I75" s="257"/>
    </row>
    <row r="76" ht="17" spans="1:9">
      <c r="A76" s="153"/>
      <c r="B76" s="153"/>
      <c r="C76" s="257" t="s">
        <v>158</v>
      </c>
      <c r="D76" s="257"/>
      <c r="E76" s="257"/>
      <c r="F76" s="257"/>
      <c r="G76" s="257"/>
      <c r="H76" s="257"/>
      <c r="I76" s="257"/>
    </row>
    <row r="77" ht="17" spans="1:9">
      <c r="A77" s="153"/>
      <c r="B77" s="153"/>
      <c r="C77" s="257" t="s">
        <v>159</v>
      </c>
      <c r="D77" s="258"/>
      <c r="E77" s="257"/>
      <c r="F77" s="257"/>
      <c r="G77" s="257"/>
      <c r="H77" s="257"/>
      <c r="I77" s="257"/>
    </row>
  </sheetData>
  <mergeCells count="120">
    <mergeCell ref="A1:I1"/>
    <mergeCell ref="B3:I3"/>
    <mergeCell ref="C6:I6"/>
    <mergeCell ref="C7:I7"/>
    <mergeCell ref="B8:I8"/>
    <mergeCell ref="A9:I9"/>
    <mergeCell ref="B14:C14"/>
    <mergeCell ref="E14:F14"/>
    <mergeCell ref="H14:I14"/>
    <mergeCell ref="A15:I15"/>
    <mergeCell ref="B16:C16"/>
    <mergeCell ref="E16:I16"/>
    <mergeCell ref="B17:C17"/>
    <mergeCell ref="E17:F17"/>
    <mergeCell ref="H17:I17"/>
    <mergeCell ref="B18:C18"/>
    <mergeCell ref="E18:F18"/>
    <mergeCell ref="H18:I18"/>
    <mergeCell ref="B19:C19"/>
    <mergeCell ref="E19:I19"/>
    <mergeCell ref="A20:I20"/>
    <mergeCell ref="B21:C21"/>
    <mergeCell ref="E21:F21"/>
    <mergeCell ref="H21:I21"/>
    <mergeCell ref="B22:C22"/>
    <mergeCell ref="E22:F22"/>
    <mergeCell ref="H22:I22"/>
    <mergeCell ref="B23:C23"/>
    <mergeCell ref="E23:F23"/>
    <mergeCell ref="H23:I23"/>
    <mergeCell ref="A24:I24"/>
    <mergeCell ref="B25:C25"/>
    <mergeCell ref="E25:F25"/>
    <mergeCell ref="H25:I25"/>
    <mergeCell ref="B26:C26"/>
    <mergeCell ref="E26:F26"/>
    <mergeCell ref="H26:I26"/>
    <mergeCell ref="B27:I27"/>
    <mergeCell ref="A28:I28"/>
    <mergeCell ref="A29:I29"/>
    <mergeCell ref="G30:I30"/>
    <mergeCell ref="G31:I31"/>
    <mergeCell ref="G32:I32"/>
    <mergeCell ref="G33:I33"/>
    <mergeCell ref="G34:I34"/>
    <mergeCell ref="G35:I35"/>
    <mergeCell ref="G36:I36"/>
    <mergeCell ref="G37:I37"/>
    <mergeCell ref="G38:I38"/>
    <mergeCell ref="G39:I39"/>
    <mergeCell ref="A40:I40"/>
    <mergeCell ref="A41:I41"/>
    <mergeCell ref="A42:B42"/>
    <mergeCell ref="C42:D42"/>
    <mergeCell ref="F42:I42"/>
    <mergeCell ref="A43:B43"/>
    <mergeCell ref="C43:D43"/>
    <mergeCell ref="F43:I43"/>
    <mergeCell ref="A44:B44"/>
    <mergeCell ref="C44:D44"/>
    <mergeCell ref="F44:I44"/>
    <mergeCell ref="A45:B45"/>
    <mergeCell ref="C45:D45"/>
    <mergeCell ref="F45:I45"/>
    <mergeCell ref="A46:B46"/>
    <mergeCell ref="C46:D46"/>
    <mergeCell ref="F46:I46"/>
    <mergeCell ref="A47:B47"/>
    <mergeCell ref="C47:D47"/>
    <mergeCell ref="F47:I47"/>
    <mergeCell ref="A48:B48"/>
    <mergeCell ref="F48:I48"/>
    <mergeCell ref="A49:B49"/>
    <mergeCell ref="C49:D49"/>
    <mergeCell ref="F49:I49"/>
    <mergeCell ref="A50:I50"/>
    <mergeCell ref="A51:I51"/>
    <mergeCell ref="C52:D52"/>
    <mergeCell ref="F52:I52"/>
    <mergeCell ref="C56:D56"/>
    <mergeCell ref="F56:I56"/>
    <mergeCell ref="C60:D60"/>
    <mergeCell ref="F60:I60"/>
    <mergeCell ref="A64:I64"/>
    <mergeCell ref="A65:C65"/>
    <mergeCell ref="D65:G65"/>
    <mergeCell ref="H65:I65"/>
    <mergeCell ref="A66:C66"/>
    <mergeCell ref="D66:G66"/>
    <mergeCell ref="H66:I66"/>
    <mergeCell ref="A67:C67"/>
    <mergeCell ref="D67:G67"/>
    <mergeCell ref="H67:I67"/>
    <mergeCell ref="A68:C68"/>
    <mergeCell ref="D68:G68"/>
    <mergeCell ref="H68:I68"/>
    <mergeCell ref="A69:C69"/>
    <mergeCell ref="D69:G69"/>
    <mergeCell ref="H69:I69"/>
    <mergeCell ref="A70:C70"/>
    <mergeCell ref="D70:G70"/>
    <mergeCell ref="H70:I70"/>
    <mergeCell ref="A71:C71"/>
    <mergeCell ref="D71:G71"/>
    <mergeCell ref="H71:I71"/>
    <mergeCell ref="A72:I72"/>
    <mergeCell ref="C73:I73"/>
    <mergeCell ref="A30:A39"/>
    <mergeCell ref="A52:A55"/>
    <mergeCell ref="A56:A59"/>
    <mergeCell ref="A60:A63"/>
    <mergeCell ref="B53:B55"/>
    <mergeCell ref="B57:B59"/>
    <mergeCell ref="B61:B63"/>
    <mergeCell ref="J6:O7"/>
    <mergeCell ref="A10:I13"/>
    <mergeCell ref="C53:I55"/>
    <mergeCell ref="C57:I59"/>
    <mergeCell ref="C61:I63"/>
    <mergeCell ref="A73:B7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N45"/>
  <sheetViews>
    <sheetView workbookViewId="0">
      <selection activeCell="B5" sqref="B5:H5"/>
    </sheetView>
  </sheetViews>
  <sheetFormatPr defaultColWidth="8.625" defaultRowHeight="17.6"/>
  <cols>
    <col min="1" max="1" width="10.625" style="3" customWidth="1"/>
    <col min="2" max="2" width="3.125" style="3" customWidth="1"/>
    <col min="3" max="3" width="30.625" style="3" customWidth="1"/>
    <col min="4" max="4" width="1.625" style="3" customWidth="1"/>
    <col min="5" max="5" width="2.375" style="3" customWidth="1"/>
    <col min="6" max="6" width="5.5" style="3" customWidth="1"/>
    <col min="7" max="7" width="9" style="3" customWidth="1"/>
    <col min="8" max="8" width="42.125" style="3" customWidth="1"/>
    <col min="9" max="10" width="10.625" style="3" customWidth="1"/>
    <col min="11" max="11" width="43.75" style="3" customWidth="1"/>
    <col min="12" max="12" width="10.5" style="3" customWidth="1"/>
    <col min="13" max="13" width="12.6696428571429" style="3"/>
    <col min="14" max="15" width="8.625" style="3"/>
    <col min="16" max="16" width="12.6696428571429" style="3"/>
    <col min="17" max="16384" width="8.625" style="3"/>
  </cols>
  <sheetData>
    <row r="1" spans="1:12">
      <c r="A1" s="10"/>
      <c r="B1" s="11"/>
      <c r="C1" s="11"/>
      <c r="D1" s="11"/>
      <c r="E1" s="11"/>
      <c r="F1" s="11"/>
      <c r="G1" s="11"/>
      <c r="H1" s="11"/>
      <c r="I1" s="11"/>
      <c r="J1" s="11"/>
      <c r="K1" s="11"/>
      <c r="L1" s="12"/>
    </row>
    <row r="2" spans="1:12">
      <c r="A2" s="13"/>
      <c r="B2" s="14"/>
      <c r="C2" s="14"/>
      <c r="D2" s="14"/>
      <c r="E2" s="14"/>
      <c r="F2" s="14"/>
      <c r="G2" s="14"/>
      <c r="H2" s="14"/>
      <c r="I2" s="14"/>
      <c r="J2" s="15"/>
      <c r="K2" s="14"/>
      <c r="L2" s="15"/>
    </row>
    <row r="3" ht="26" spans="1:12">
      <c r="A3" s="83" t="s">
        <v>160</v>
      </c>
      <c r="B3" s="83"/>
      <c r="C3" s="83"/>
      <c r="D3" s="83"/>
      <c r="E3" s="83"/>
      <c r="F3" s="83"/>
      <c r="G3" s="83"/>
      <c r="H3" s="83"/>
      <c r="I3" s="83"/>
      <c r="J3" s="83"/>
      <c r="K3" s="83"/>
      <c r="L3" s="84"/>
    </row>
    <row r="4" spans="1:12">
      <c r="A4" s="85"/>
      <c r="B4" s="85"/>
      <c r="C4" s="85"/>
      <c r="D4" s="85"/>
      <c r="E4" s="85"/>
      <c r="F4" s="85"/>
      <c r="G4" s="85"/>
      <c r="H4" s="85"/>
      <c r="I4" s="85"/>
      <c r="J4" s="85"/>
      <c r="K4" s="85"/>
      <c r="L4" s="86"/>
    </row>
    <row r="5" ht="27" customHeight="1" spans="1:12">
      <c r="A5" s="22" t="s">
        <v>161</v>
      </c>
      <c r="B5" s="87">
        <f>J15+J25+J35+J42</f>
        <v>0</v>
      </c>
      <c r="C5" s="88"/>
      <c r="D5" s="88"/>
      <c r="E5" s="88"/>
      <c r="F5" s="88"/>
      <c r="G5" s="88"/>
      <c r="H5" s="89"/>
      <c r="I5" s="90" t="s">
        <v>162</v>
      </c>
      <c r="J5" s="90"/>
      <c r="K5" s="90"/>
      <c r="L5" s="90"/>
    </row>
    <row r="6" ht="20.4" spans="1:12">
      <c r="A6" s="91" t="s">
        <v>163</v>
      </c>
      <c r="B6" s="91"/>
      <c r="C6" s="91"/>
      <c r="D6" s="91"/>
      <c r="E6" s="91"/>
      <c r="F6" s="91"/>
      <c r="G6" s="91"/>
      <c r="H6" s="91"/>
      <c r="I6" s="91"/>
      <c r="J6" s="91"/>
      <c r="K6" s="91"/>
      <c r="L6" s="92"/>
    </row>
    <row r="7" spans="1:12">
      <c r="A7" s="37" t="s">
        <v>164</v>
      </c>
      <c r="B7" s="37" t="s">
        <v>165</v>
      </c>
      <c r="C7" s="37"/>
      <c r="D7" s="37"/>
      <c r="E7" s="37"/>
      <c r="F7" s="37"/>
      <c r="G7" s="37"/>
      <c r="H7" s="37"/>
      <c r="I7" s="42" t="s">
        <v>50</v>
      </c>
      <c r="J7" s="37" t="s">
        <v>166</v>
      </c>
      <c r="K7" s="37" t="s">
        <v>167</v>
      </c>
      <c r="L7" s="42" t="s">
        <v>168</v>
      </c>
    </row>
    <row r="8" ht="99" customHeight="1" spans="1:12">
      <c r="A8" s="43">
        <v>1.1</v>
      </c>
      <c r="B8" s="43" t="s">
        <v>169</v>
      </c>
      <c r="C8" s="43"/>
      <c r="D8" s="93" t="s">
        <v>170</v>
      </c>
      <c r="E8" s="93"/>
      <c r="F8" s="93"/>
      <c r="G8" s="93"/>
      <c r="H8" s="93"/>
      <c r="I8" s="48">
        <v>5</v>
      </c>
      <c r="J8" s="94"/>
      <c r="K8" s="50" t="s">
        <v>171</v>
      </c>
      <c r="L8" s="95"/>
    </row>
    <row r="9" ht="74" customHeight="1" spans="1:12">
      <c r="A9" s="43">
        <v>1.2</v>
      </c>
      <c r="B9" s="43" t="s">
        <v>172</v>
      </c>
      <c r="C9" s="43"/>
      <c r="D9" s="93" t="s">
        <v>173</v>
      </c>
      <c r="E9" s="93"/>
      <c r="F9" s="93"/>
      <c r="G9" s="93"/>
      <c r="H9" s="93"/>
      <c r="I9" s="48">
        <v>5</v>
      </c>
      <c r="J9" s="49"/>
      <c r="K9" s="50" t="s">
        <v>171</v>
      </c>
      <c r="L9" s="49"/>
    </row>
    <row r="10" ht="42.95" customHeight="1" spans="1:12">
      <c r="A10" s="43">
        <v>1.3</v>
      </c>
      <c r="B10" s="69" t="s">
        <v>174</v>
      </c>
      <c r="C10" s="96"/>
      <c r="D10" s="97" t="s">
        <v>175</v>
      </c>
      <c r="E10" s="98"/>
      <c r="F10" s="98"/>
      <c r="G10" s="98"/>
      <c r="H10" s="99"/>
      <c r="I10" s="48">
        <v>2</v>
      </c>
      <c r="J10" s="49"/>
      <c r="K10" s="50" t="s">
        <v>171</v>
      </c>
      <c r="L10" s="49"/>
    </row>
    <row r="11" ht="70.5" customHeight="1" spans="1:12">
      <c r="A11" s="43">
        <v>1.4</v>
      </c>
      <c r="B11" s="43" t="s">
        <v>176</v>
      </c>
      <c r="C11" s="43"/>
      <c r="D11" s="97" t="s">
        <v>177</v>
      </c>
      <c r="E11" s="98"/>
      <c r="F11" s="98"/>
      <c r="G11" s="98"/>
      <c r="H11" s="99"/>
      <c r="I11" s="48">
        <v>3</v>
      </c>
      <c r="J11" s="49"/>
      <c r="K11" s="50" t="s">
        <v>171</v>
      </c>
      <c r="L11" s="49"/>
    </row>
    <row r="12" ht="61" spans="1:12">
      <c r="A12" s="43">
        <v>1.5</v>
      </c>
      <c r="B12" s="43" t="s">
        <v>178</v>
      </c>
      <c r="C12" s="43"/>
      <c r="D12" s="97" t="s">
        <v>179</v>
      </c>
      <c r="E12" s="98"/>
      <c r="F12" s="98"/>
      <c r="G12" s="98"/>
      <c r="H12" s="99"/>
      <c r="I12" s="48">
        <v>5</v>
      </c>
      <c r="J12" s="49"/>
      <c r="K12" s="50" t="s">
        <v>180</v>
      </c>
      <c r="L12" s="49"/>
    </row>
    <row r="13" ht="50.25" customHeight="1" spans="1:12">
      <c r="A13" s="43">
        <v>1.6</v>
      </c>
      <c r="B13" s="43" t="s">
        <v>181</v>
      </c>
      <c r="C13" s="43"/>
      <c r="D13" s="97" t="s">
        <v>182</v>
      </c>
      <c r="E13" s="98"/>
      <c r="F13" s="98"/>
      <c r="G13" s="98"/>
      <c r="H13" s="99"/>
      <c r="I13" s="48">
        <v>5</v>
      </c>
      <c r="J13" s="49"/>
      <c r="K13" s="50" t="s">
        <v>171</v>
      </c>
      <c r="L13" s="49"/>
    </row>
    <row r="14" ht="75.75" customHeight="1" spans="1:12">
      <c r="A14" s="43">
        <v>1.7</v>
      </c>
      <c r="B14" s="69" t="s">
        <v>183</v>
      </c>
      <c r="C14" s="96"/>
      <c r="D14" s="100" t="s">
        <v>184</v>
      </c>
      <c r="E14" s="101"/>
      <c r="F14" s="101"/>
      <c r="G14" s="101"/>
      <c r="H14" s="102"/>
      <c r="I14" s="48">
        <v>10</v>
      </c>
      <c r="J14" s="103"/>
      <c r="K14" s="50" t="s">
        <v>171</v>
      </c>
      <c r="L14" s="103"/>
    </row>
    <row r="15" spans="1:12">
      <c r="A15" s="59" t="s">
        <v>185</v>
      </c>
      <c r="B15" s="60"/>
      <c r="C15" s="60"/>
      <c r="D15" s="60"/>
      <c r="E15" s="60"/>
      <c r="F15" s="60"/>
      <c r="G15" s="60"/>
      <c r="H15" s="61"/>
      <c r="I15" s="62">
        <f>SUM(I8:I14)</f>
        <v>35</v>
      </c>
      <c r="J15" s="104">
        <f>SUM(J8:J14)</f>
        <v>0</v>
      </c>
      <c r="K15" s="48"/>
      <c r="L15" s="48"/>
    </row>
    <row r="16" spans="1:12">
      <c r="A16" s="63"/>
      <c r="B16" s="65"/>
      <c r="C16" s="65"/>
      <c r="D16" s="65"/>
      <c r="E16" s="65"/>
      <c r="F16" s="65"/>
      <c r="G16" s="65"/>
      <c r="H16" s="65"/>
      <c r="I16" s="65"/>
      <c r="J16" s="65"/>
      <c r="K16" s="65"/>
      <c r="L16" s="66"/>
    </row>
    <row r="17" ht="20.4" spans="1:14">
      <c r="A17" s="33" t="s">
        <v>186</v>
      </c>
      <c r="B17" s="35"/>
      <c r="C17" s="35"/>
      <c r="D17" s="35"/>
      <c r="E17" s="35"/>
      <c r="F17" s="35"/>
      <c r="G17" s="35"/>
      <c r="H17" s="35"/>
      <c r="I17" s="35"/>
      <c r="J17" s="35"/>
      <c r="K17" s="35"/>
      <c r="L17" s="67"/>
    </row>
    <row r="18" spans="1:14">
      <c r="A18" s="37" t="s">
        <v>164</v>
      </c>
      <c r="B18" s="105" t="s">
        <v>165</v>
      </c>
      <c r="C18" s="40"/>
      <c r="D18" s="40"/>
      <c r="E18" s="40"/>
      <c r="F18" s="40"/>
      <c r="G18" s="40"/>
      <c r="H18" s="41"/>
      <c r="I18" s="42" t="s">
        <v>50</v>
      </c>
      <c r="J18" s="37" t="s">
        <v>166</v>
      </c>
      <c r="K18" s="37" t="s">
        <v>167</v>
      </c>
      <c r="L18" s="42" t="s">
        <v>168</v>
      </c>
    </row>
    <row r="19" ht="54.95" customHeight="1" spans="1:14">
      <c r="A19" s="43">
        <v>2.1</v>
      </c>
      <c r="B19" s="106" t="s">
        <v>187</v>
      </c>
      <c r="C19" s="106"/>
      <c r="D19" s="93" t="s">
        <v>188</v>
      </c>
      <c r="E19" s="93"/>
      <c r="F19" s="93"/>
      <c r="G19" s="93"/>
      <c r="H19" s="93"/>
      <c r="I19" s="48">
        <v>4</v>
      </c>
      <c r="J19" s="49"/>
      <c r="K19" s="50" t="s">
        <v>171</v>
      </c>
      <c r="L19" s="49"/>
      <c r="M19" s="107"/>
    </row>
    <row r="20" ht="54" customHeight="1" spans="1:14">
      <c r="A20" s="43">
        <v>2.2</v>
      </c>
      <c r="B20" s="106" t="s">
        <v>149</v>
      </c>
      <c r="C20" s="106"/>
      <c r="D20" s="93" t="s">
        <v>189</v>
      </c>
      <c r="E20" s="93"/>
      <c r="F20" s="93"/>
      <c r="G20" s="93"/>
      <c r="H20" s="93"/>
      <c r="I20" s="48">
        <v>4</v>
      </c>
      <c r="J20" s="49"/>
      <c r="K20" s="50" t="s">
        <v>171</v>
      </c>
      <c r="L20" s="49"/>
      <c r="N20" s="4"/>
    </row>
    <row r="21" ht="57" customHeight="1" spans="1:14">
      <c r="A21" s="43">
        <v>2.3</v>
      </c>
      <c r="B21" s="106" t="s">
        <v>150</v>
      </c>
      <c r="C21" s="106"/>
      <c r="D21" s="93" t="s">
        <v>190</v>
      </c>
      <c r="E21" s="93"/>
      <c r="F21" s="93"/>
      <c r="G21" s="93"/>
      <c r="H21" s="93"/>
      <c r="I21" s="48">
        <v>6</v>
      </c>
      <c r="J21" s="51"/>
      <c r="K21" s="50" t="s">
        <v>171</v>
      </c>
      <c r="L21" s="51"/>
      <c r="M21" s="4"/>
    </row>
    <row r="22" ht="56.1" customHeight="1" spans="1:14">
      <c r="A22" s="43">
        <v>2.4</v>
      </c>
      <c r="B22" s="106" t="s">
        <v>151</v>
      </c>
      <c r="C22" s="106"/>
      <c r="D22" s="93" t="s">
        <v>191</v>
      </c>
      <c r="E22" s="93"/>
      <c r="F22" s="93"/>
      <c r="G22" s="93"/>
      <c r="H22" s="93"/>
      <c r="I22" s="48">
        <v>6</v>
      </c>
      <c r="J22" s="58"/>
      <c r="K22" s="50" t="s">
        <v>171</v>
      </c>
      <c r="L22" s="51"/>
      <c r="M22" s="107"/>
    </row>
    <row r="23" ht="56.1" customHeight="1" spans="1:14">
      <c r="A23" s="43">
        <v>2.5</v>
      </c>
      <c r="B23" s="106" t="s">
        <v>152</v>
      </c>
      <c r="C23" s="106"/>
      <c r="D23" s="93" t="s">
        <v>192</v>
      </c>
      <c r="E23" s="93"/>
      <c r="F23" s="93"/>
      <c r="G23" s="93"/>
      <c r="H23" s="93"/>
      <c r="I23" s="48">
        <v>5</v>
      </c>
      <c r="J23" s="51"/>
      <c r="K23" s="50" t="s">
        <v>171</v>
      </c>
      <c r="L23" s="51"/>
    </row>
    <row r="24" ht="60.95" customHeight="1" spans="1:14">
      <c r="A24" s="43">
        <v>2.6</v>
      </c>
      <c r="B24" s="106" t="s">
        <v>153</v>
      </c>
      <c r="C24" s="106"/>
      <c r="D24" s="93" t="s">
        <v>192</v>
      </c>
      <c r="E24" s="93"/>
      <c r="F24" s="93"/>
      <c r="G24" s="93"/>
      <c r="H24" s="93"/>
      <c r="I24" s="48">
        <v>5</v>
      </c>
      <c r="J24" s="51"/>
      <c r="K24" s="50" t="s">
        <v>171</v>
      </c>
      <c r="L24" s="51"/>
    </row>
    <row r="25" spans="1:14">
      <c r="A25" s="59" t="s">
        <v>185</v>
      </c>
      <c r="B25" s="60"/>
      <c r="C25" s="60"/>
      <c r="D25" s="60"/>
      <c r="E25" s="60"/>
      <c r="F25" s="60"/>
      <c r="G25" s="60"/>
      <c r="H25" s="61"/>
      <c r="I25" s="62">
        <f>SUM(I19:I24)</f>
        <v>30</v>
      </c>
      <c r="J25" s="62">
        <f>SUM(J19:J24)</f>
        <v>0</v>
      </c>
      <c r="K25" s="48"/>
      <c r="L25" s="48"/>
    </row>
    <row r="26" spans="1:14">
      <c r="A26" s="63"/>
      <c r="B26" s="65"/>
      <c r="C26" s="65"/>
      <c r="D26" s="65"/>
      <c r="E26" s="65"/>
      <c r="F26" s="65"/>
      <c r="G26" s="65"/>
      <c r="H26" s="65"/>
      <c r="I26" s="65"/>
      <c r="J26" s="65"/>
      <c r="K26" s="65"/>
      <c r="L26" s="66"/>
    </row>
    <row r="27" ht="20.4" spans="1:14">
      <c r="A27" s="33" t="s">
        <v>193</v>
      </c>
      <c r="B27" s="35"/>
      <c r="C27" s="35"/>
      <c r="D27" s="35"/>
      <c r="E27" s="35"/>
      <c r="F27" s="35"/>
      <c r="G27" s="35"/>
      <c r="H27" s="35"/>
      <c r="I27" s="35"/>
      <c r="J27" s="35"/>
      <c r="K27" s="35"/>
      <c r="L27" s="36"/>
    </row>
    <row r="28" spans="1:14">
      <c r="A28" s="37" t="s">
        <v>164</v>
      </c>
      <c r="B28" s="105" t="s">
        <v>165</v>
      </c>
      <c r="C28" s="40"/>
      <c r="D28" s="40"/>
      <c r="E28" s="40"/>
      <c r="F28" s="40"/>
      <c r="G28" s="40"/>
      <c r="H28" s="41"/>
      <c r="I28" s="42" t="s">
        <v>50</v>
      </c>
      <c r="J28" s="37" t="s">
        <v>166</v>
      </c>
      <c r="K28" s="37" t="s">
        <v>167</v>
      </c>
      <c r="L28" s="42" t="s">
        <v>168</v>
      </c>
    </row>
    <row r="29" ht="56.25" customHeight="1" spans="1:14">
      <c r="A29" s="43">
        <v>3.1</v>
      </c>
      <c r="B29" s="69" t="s">
        <v>194</v>
      </c>
      <c r="C29" s="96"/>
      <c r="D29" s="100" t="s">
        <v>195</v>
      </c>
      <c r="E29" s="101"/>
      <c r="F29" s="101"/>
      <c r="G29" s="101"/>
      <c r="H29" s="102"/>
      <c r="I29" s="48">
        <v>5</v>
      </c>
      <c r="J29" s="49"/>
      <c r="K29" s="50" t="s">
        <v>171</v>
      </c>
      <c r="L29" s="51"/>
    </row>
    <row r="30" ht="54" customHeight="1" spans="1:14">
      <c r="A30" s="43">
        <v>3.2</v>
      </c>
      <c r="B30" s="69" t="s">
        <v>196</v>
      </c>
      <c r="C30" s="96"/>
      <c r="D30" s="97" t="s">
        <v>197</v>
      </c>
      <c r="E30" s="98"/>
      <c r="F30" s="98"/>
      <c r="G30" s="98"/>
      <c r="H30" s="99"/>
      <c r="I30" s="48">
        <v>5</v>
      </c>
      <c r="J30" s="49"/>
      <c r="K30" s="50" t="s">
        <v>171</v>
      </c>
      <c r="L30" s="51"/>
    </row>
    <row r="31" ht="48.95" customHeight="1" spans="1:14">
      <c r="A31" s="43">
        <v>3.3</v>
      </c>
      <c r="B31" s="69" t="s">
        <v>198</v>
      </c>
      <c r="C31" s="96"/>
      <c r="D31" s="97" t="s">
        <v>199</v>
      </c>
      <c r="E31" s="98"/>
      <c r="F31" s="98"/>
      <c r="G31" s="98"/>
      <c r="H31" s="99"/>
      <c r="I31" s="48">
        <v>5</v>
      </c>
      <c r="J31" s="49"/>
      <c r="K31" s="50" t="s">
        <v>171</v>
      </c>
      <c r="L31" s="51"/>
    </row>
    <row r="32" ht="54.95" customHeight="1" spans="1:14">
      <c r="A32" s="43">
        <v>3.4</v>
      </c>
      <c r="B32" s="69" t="s">
        <v>200</v>
      </c>
      <c r="C32" s="96"/>
      <c r="D32" s="97" t="s">
        <v>201</v>
      </c>
      <c r="E32" s="98"/>
      <c r="F32" s="98"/>
      <c r="G32" s="98"/>
      <c r="H32" s="99"/>
      <c r="I32" s="48">
        <v>5</v>
      </c>
      <c r="J32" s="49"/>
      <c r="K32" s="50" t="s">
        <v>171</v>
      </c>
      <c r="L32" s="51"/>
    </row>
    <row r="33" ht="42" customHeight="1" spans="1:12">
      <c r="A33" s="43">
        <v>3.5</v>
      </c>
      <c r="B33" s="69" t="s">
        <v>202</v>
      </c>
      <c r="C33" s="96"/>
      <c r="D33" s="97" t="s">
        <v>203</v>
      </c>
      <c r="E33" s="98"/>
      <c r="F33" s="98"/>
      <c r="G33" s="98"/>
      <c r="H33" s="99"/>
      <c r="I33" s="48">
        <v>3</v>
      </c>
      <c r="J33" s="49"/>
      <c r="K33" s="50" t="s">
        <v>171</v>
      </c>
      <c r="L33" s="51"/>
    </row>
    <row r="34" ht="71.25" customHeight="1" spans="1:12">
      <c r="A34" s="43">
        <v>3.6</v>
      </c>
      <c r="B34" s="69" t="s">
        <v>204</v>
      </c>
      <c r="C34" s="96"/>
      <c r="D34" s="97" t="s">
        <v>205</v>
      </c>
      <c r="E34" s="98"/>
      <c r="F34" s="98"/>
      <c r="G34" s="98"/>
      <c r="H34" s="99"/>
      <c r="I34" s="48">
        <v>2</v>
      </c>
      <c r="J34" s="49"/>
      <c r="K34" s="50" t="s">
        <v>171</v>
      </c>
      <c r="L34" s="51"/>
    </row>
    <row r="35" spans="1:12">
      <c r="A35" s="59" t="s">
        <v>185</v>
      </c>
      <c r="B35" s="60"/>
      <c r="C35" s="60"/>
      <c r="D35" s="60"/>
      <c r="E35" s="60"/>
      <c r="F35" s="60"/>
      <c r="G35" s="60"/>
      <c r="H35" s="61"/>
      <c r="I35" s="62">
        <f>SUM(I29:I34)</f>
        <v>25</v>
      </c>
      <c r="J35" s="62">
        <f>SUM(J29:J34)</f>
        <v>0</v>
      </c>
      <c r="K35" s="48"/>
      <c r="L35" s="48"/>
    </row>
    <row r="36" spans="1:12">
      <c r="A36" s="63"/>
      <c r="B36" s="65"/>
      <c r="C36" s="65"/>
      <c r="D36" s="65"/>
      <c r="E36" s="65"/>
      <c r="F36" s="65"/>
      <c r="G36" s="65"/>
      <c r="H36" s="65"/>
      <c r="I36" s="65"/>
      <c r="J36" s="65"/>
      <c r="K36" s="65"/>
      <c r="L36" s="66"/>
    </row>
    <row r="37" ht="20.4" spans="1:12">
      <c r="A37" s="33" t="s">
        <v>206</v>
      </c>
      <c r="B37" s="35"/>
      <c r="C37" s="35"/>
      <c r="D37" s="35"/>
      <c r="E37" s="35"/>
      <c r="F37" s="35"/>
      <c r="G37" s="35"/>
      <c r="H37" s="35"/>
      <c r="I37" s="35"/>
      <c r="J37" s="35"/>
      <c r="K37" s="35"/>
      <c r="L37" s="36"/>
    </row>
    <row r="38" spans="1:12">
      <c r="A38" s="37" t="s">
        <v>164</v>
      </c>
      <c r="B38" s="105" t="s">
        <v>165</v>
      </c>
      <c r="C38" s="40"/>
      <c r="D38" s="40"/>
      <c r="E38" s="40"/>
      <c r="F38" s="40"/>
      <c r="G38" s="40"/>
      <c r="H38" s="41"/>
      <c r="I38" s="42" t="s">
        <v>50</v>
      </c>
      <c r="J38" s="37" t="s">
        <v>166</v>
      </c>
      <c r="K38" s="37" t="s">
        <v>167</v>
      </c>
      <c r="L38" s="42" t="s">
        <v>168</v>
      </c>
    </row>
    <row r="39" ht="101.25" customHeight="1" spans="1:12">
      <c r="A39" s="43">
        <v>4.1</v>
      </c>
      <c r="B39" s="106" t="s">
        <v>207</v>
      </c>
      <c r="C39" s="106"/>
      <c r="D39" s="93" t="s">
        <v>208</v>
      </c>
      <c r="E39" s="93"/>
      <c r="F39" s="93"/>
      <c r="G39" s="93"/>
      <c r="H39" s="93"/>
      <c r="I39" s="48">
        <v>3</v>
      </c>
      <c r="J39" s="49"/>
      <c r="K39" s="50" t="s">
        <v>171</v>
      </c>
      <c r="L39" s="49"/>
    </row>
    <row r="40" ht="84.75" customHeight="1" spans="1:12">
      <c r="A40" s="43">
        <v>4.2</v>
      </c>
      <c r="B40" s="106" t="s">
        <v>209</v>
      </c>
      <c r="C40" s="106"/>
      <c r="D40" s="108" t="s">
        <v>210</v>
      </c>
      <c r="E40" s="108"/>
      <c r="F40" s="108"/>
      <c r="G40" s="108"/>
      <c r="H40" s="108"/>
      <c r="I40" s="48">
        <v>4</v>
      </c>
      <c r="J40" s="49"/>
      <c r="K40" s="50" t="s">
        <v>171</v>
      </c>
      <c r="L40" s="49"/>
    </row>
    <row r="41" ht="62.1" customHeight="1" spans="1:12">
      <c r="A41" s="43">
        <v>4.3</v>
      </c>
      <c r="B41" s="106" t="s">
        <v>211</v>
      </c>
      <c r="C41" s="106"/>
      <c r="D41" s="93" t="s">
        <v>212</v>
      </c>
      <c r="E41" s="93"/>
      <c r="F41" s="93"/>
      <c r="G41" s="93"/>
      <c r="H41" s="93"/>
      <c r="I41" s="109">
        <v>3</v>
      </c>
      <c r="J41" s="49"/>
      <c r="K41" s="50" t="s">
        <v>171</v>
      </c>
      <c r="L41" s="49"/>
    </row>
    <row r="42" spans="1:12">
      <c r="A42" s="59" t="s">
        <v>185</v>
      </c>
      <c r="B42" s="60"/>
      <c r="C42" s="60"/>
      <c r="D42" s="60"/>
      <c r="E42" s="60"/>
      <c r="F42" s="60"/>
      <c r="G42" s="60"/>
      <c r="H42" s="61"/>
      <c r="I42" s="62">
        <f>SUM(I39:I41)</f>
        <v>10</v>
      </c>
      <c r="J42" s="62">
        <f>SUM(J39:J41)</f>
        <v>0</v>
      </c>
      <c r="K42" s="48"/>
      <c r="L42" s="48"/>
    </row>
    <row r="43" spans="1:12">
      <c r="A43" s="63"/>
      <c r="B43" s="65"/>
      <c r="C43" s="65"/>
      <c r="D43" s="65"/>
      <c r="E43" s="65"/>
      <c r="F43" s="65"/>
      <c r="G43" s="65"/>
      <c r="H43" s="65"/>
      <c r="I43" s="65"/>
      <c r="J43" s="65"/>
      <c r="K43" s="65"/>
      <c r="L43" s="66"/>
    </row>
    <row r="44" spans="1:12">
      <c r="A44" s="110"/>
      <c r="B44" s="110"/>
      <c r="C44" s="110"/>
      <c r="D44" s="110"/>
      <c r="E44" s="110"/>
      <c r="F44" s="110"/>
      <c r="G44" s="110"/>
      <c r="H44" s="110"/>
      <c r="I44" s="110"/>
      <c r="J44" s="110"/>
      <c r="K44" s="110"/>
      <c r="L44" s="111"/>
    </row>
    <row r="45" ht="18" spans="1:12">
      <c r="A45" s="75" t="s">
        <v>213</v>
      </c>
      <c r="B45" s="112"/>
      <c r="C45" s="112"/>
      <c r="D45" s="113" t="s">
        <v>214</v>
      </c>
      <c r="E45" s="113"/>
      <c r="F45" s="113"/>
      <c r="G45" s="113"/>
      <c r="H45" s="112"/>
      <c r="I45" s="114" t="s">
        <v>215</v>
      </c>
      <c r="J45" s="114"/>
      <c r="K45" s="114"/>
      <c r="L45" s="114"/>
    </row>
  </sheetData>
  <mergeCells count="74">
    <mergeCell ref="B1:L1"/>
    <mergeCell ref="A3:L3"/>
    <mergeCell ref="A4:L4"/>
    <mergeCell ref="B5:H5"/>
    <mergeCell ref="I5:J5"/>
    <mergeCell ref="K5:L5"/>
    <mergeCell ref="A6:L6"/>
    <mergeCell ref="B7:H7"/>
    <mergeCell ref="B8:C8"/>
    <mergeCell ref="D8:H8"/>
    <mergeCell ref="B9:C9"/>
    <mergeCell ref="D9:H9"/>
    <mergeCell ref="B10:C10"/>
    <mergeCell ref="D10:H10"/>
    <mergeCell ref="B11:C11"/>
    <mergeCell ref="D11:H11"/>
    <mergeCell ref="B12:C12"/>
    <mergeCell ref="D12:H12"/>
    <mergeCell ref="B13:C13"/>
    <mergeCell ref="D13:H13"/>
    <mergeCell ref="B14:C14"/>
    <mergeCell ref="D14:H14"/>
    <mergeCell ref="A15:H15"/>
    <mergeCell ref="K15:L15"/>
    <mergeCell ref="A16:L16"/>
    <mergeCell ref="A17:L17"/>
    <mergeCell ref="B18:H18"/>
    <mergeCell ref="B19:C19"/>
    <mergeCell ref="D19:H19"/>
    <mergeCell ref="B20:C20"/>
    <mergeCell ref="D20:H20"/>
    <mergeCell ref="B21:C21"/>
    <mergeCell ref="D21:H21"/>
    <mergeCell ref="B22:C22"/>
    <mergeCell ref="D22:H22"/>
    <mergeCell ref="B23:C23"/>
    <mergeCell ref="D23:H23"/>
    <mergeCell ref="B24:C24"/>
    <mergeCell ref="D24:H24"/>
    <mergeCell ref="A25:H25"/>
    <mergeCell ref="K25:L25"/>
    <mergeCell ref="A26:L26"/>
    <mergeCell ref="A27:L27"/>
    <mergeCell ref="B28:H28"/>
    <mergeCell ref="B29:C29"/>
    <mergeCell ref="D29:H29"/>
    <mergeCell ref="B30:C30"/>
    <mergeCell ref="D30:H30"/>
    <mergeCell ref="B31:C31"/>
    <mergeCell ref="D31:H31"/>
    <mergeCell ref="B32:C32"/>
    <mergeCell ref="D32:H32"/>
    <mergeCell ref="B33:C33"/>
    <mergeCell ref="D33:H33"/>
    <mergeCell ref="B34:C34"/>
    <mergeCell ref="D34:H34"/>
    <mergeCell ref="A35:H35"/>
    <mergeCell ref="K35:L35"/>
    <mergeCell ref="A36:L36"/>
    <mergeCell ref="A37:L37"/>
    <mergeCell ref="B38:H38"/>
    <mergeCell ref="B39:C39"/>
    <mergeCell ref="D39:H39"/>
    <mergeCell ref="B40:C40"/>
    <mergeCell ref="D40:H40"/>
    <mergeCell ref="B41:C41"/>
    <mergeCell ref="D41:H41"/>
    <mergeCell ref="A42:H42"/>
    <mergeCell ref="K42:L42"/>
    <mergeCell ref="A43:L43"/>
    <mergeCell ref="A44:L44"/>
    <mergeCell ref="B45:C45"/>
    <mergeCell ref="D45:G45"/>
    <mergeCell ref="J45:L45"/>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Group Box 1" r:id="rId3">
              <controlPr defaultSize="0">
                <anchor moveWithCells="1">
                  <from>
                    <xdr:col>10</xdr:col>
                    <xdr:colOff>0</xdr:colOff>
                    <xdr:row>4</xdr:row>
                    <xdr:rowOff>0</xdr:rowOff>
                  </from>
                  <to>
                    <xdr:col>10</xdr:col>
                    <xdr:colOff>2524125</xdr:colOff>
                    <xdr:row>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showGridLines="0" tabSelected="1" view="pageBreakPreview" zoomScaleNormal="85" workbookViewId="0">
      <selection activeCell="B5" sqref="B5:H5"/>
    </sheetView>
  </sheetViews>
  <sheetFormatPr defaultColWidth="9" defaultRowHeight="17.6"/>
  <cols>
    <col min="1" max="1" width="10.625" style="6" customWidth="1"/>
    <col min="2" max="2" width="4.25" style="7" customWidth="1"/>
    <col min="3" max="3" width="16.375" style="7" customWidth="1"/>
    <col min="4" max="4" width="1.625" style="6" customWidth="1"/>
    <col min="5" max="5" width="2.375" style="6" customWidth="1"/>
    <col min="6" max="6" width="5.5" style="6" customWidth="1"/>
    <col min="7" max="7" width="9" style="6" customWidth="1"/>
    <col min="8" max="8" width="36" style="6" customWidth="1"/>
    <col min="9" max="9" width="10.625" style="6" customWidth="1"/>
    <col min="10" max="10" width="19.9375" style="8" customWidth="1"/>
    <col min="11" max="11" width="42.125" style="6" customWidth="1"/>
    <col min="12" max="12" width="12.75" style="9" customWidth="1"/>
    <col min="13" max="13" width="52.875" style="6" customWidth="1"/>
    <col min="14" max="16384" width="9" style="6"/>
  </cols>
  <sheetData>
    <row r="1" ht="32.25" customHeight="1" spans="1:13">
      <c r="A1" s="10"/>
      <c r="B1" s="11"/>
      <c r="C1" s="11"/>
      <c r="D1" s="11"/>
      <c r="E1" s="11"/>
      <c r="F1" s="11"/>
      <c r="G1" s="11"/>
      <c r="H1" s="11"/>
      <c r="I1" s="11"/>
      <c r="J1" s="11"/>
      <c r="K1" s="11"/>
      <c r="L1" s="12"/>
    </row>
    <row r="2" s="1" customFormat="1" ht="18" customHeight="1" spans="1:13">
      <c r="A2" s="13"/>
      <c r="B2" s="14"/>
      <c r="C2" s="14"/>
      <c r="D2" s="14"/>
      <c r="E2" s="14"/>
      <c r="F2" s="14"/>
      <c r="G2" s="14"/>
      <c r="H2" s="14"/>
      <c r="I2" s="14"/>
      <c r="J2" s="15"/>
      <c r="K2" s="14"/>
      <c r="L2" s="15"/>
    </row>
    <row r="3" ht="26.25" customHeight="1" spans="1:13">
      <c r="A3" s="16" t="s">
        <v>216</v>
      </c>
      <c r="B3" s="17"/>
      <c r="C3" s="17"/>
      <c r="D3" s="17"/>
      <c r="E3" s="17"/>
      <c r="F3" s="17"/>
      <c r="G3" s="17"/>
      <c r="H3" s="17"/>
      <c r="I3" s="17"/>
      <c r="J3" s="17"/>
      <c r="K3" s="17"/>
      <c r="L3" s="18"/>
    </row>
    <row r="4" s="2" customFormat="1" ht="8.25" customHeight="1" spans="1:13">
      <c r="A4" s="19"/>
      <c r="B4" s="20"/>
      <c r="C4" s="20"/>
      <c r="D4" s="20"/>
      <c r="E4" s="20"/>
      <c r="F4" s="20"/>
      <c r="G4" s="20"/>
      <c r="H4" s="20"/>
      <c r="I4" s="20"/>
      <c r="J4" s="20"/>
      <c r="K4" s="20"/>
      <c r="L4" s="21"/>
    </row>
    <row r="5" s="2" customFormat="1" ht="26.25" customHeight="1" spans="1:13">
      <c r="A5" s="22" t="s">
        <v>161</v>
      </c>
      <c r="B5" s="23">
        <f>J13+J20+J26</f>
        <v>0</v>
      </c>
      <c r="C5" s="24"/>
      <c r="D5" s="24"/>
      <c r="E5" s="24"/>
      <c r="F5" s="24"/>
      <c r="G5" s="24"/>
      <c r="H5" s="25"/>
      <c r="I5" s="26" t="s">
        <v>162</v>
      </c>
      <c r="J5" s="27"/>
      <c r="K5" s="26"/>
      <c r="L5" s="28">
        <v>1</v>
      </c>
    </row>
    <row r="6" ht="8.25" customHeight="1" spans="1:13">
      <c r="A6" s="29"/>
      <c r="B6" s="30"/>
      <c r="C6" s="30"/>
      <c r="D6" s="31"/>
      <c r="E6" s="31"/>
      <c r="F6" s="31"/>
      <c r="G6" s="31"/>
      <c r="H6" s="31"/>
      <c r="I6" s="31"/>
      <c r="J6" s="32"/>
      <c r="K6" s="31"/>
      <c r="L6" s="32"/>
    </row>
    <row r="7" s="3" customFormat="1" ht="30.75" customHeight="1" spans="1:13">
      <c r="A7" s="33" t="s">
        <v>217</v>
      </c>
      <c r="B7" s="34"/>
      <c r="C7" s="34"/>
      <c r="D7" s="35"/>
      <c r="E7" s="35"/>
      <c r="F7" s="35"/>
      <c r="G7" s="35"/>
      <c r="H7" s="35"/>
      <c r="I7" s="35"/>
      <c r="J7" s="35"/>
      <c r="K7" s="35"/>
      <c r="L7" s="36"/>
      <c r="M7" s="6"/>
    </row>
    <row r="8" s="3" customFormat="1" ht="30" customHeight="1" spans="1:13">
      <c r="A8" s="37" t="s">
        <v>164</v>
      </c>
      <c r="B8" s="38" t="s">
        <v>165</v>
      </c>
      <c r="C8" s="39"/>
      <c r="D8" s="40"/>
      <c r="E8" s="40"/>
      <c r="F8" s="40"/>
      <c r="G8" s="40"/>
      <c r="H8" s="41"/>
      <c r="I8" s="42" t="s">
        <v>50</v>
      </c>
      <c r="J8" s="37" t="s">
        <v>166</v>
      </c>
      <c r="K8" s="37" t="s">
        <v>167</v>
      </c>
      <c r="L8" s="42" t="s">
        <v>168</v>
      </c>
      <c r="M8" s="6"/>
    </row>
    <row r="9" s="3" customFormat="1" ht="83" customHeight="1" spans="1:13">
      <c r="A9" s="43">
        <v>1.1</v>
      </c>
      <c r="B9" s="44" t="s">
        <v>218</v>
      </c>
      <c r="C9" s="45"/>
      <c r="D9" s="46" t="s">
        <v>219</v>
      </c>
      <c r="E9" s="46"/>
      <c r="F9" s="46"/>
      <c r="G9" s="46"/>
      <c r="H9" s="47"/>
      <c r="I9" s="48">
        <v>15</v>
      </c>
      <c r="J9" s="49"/>
      <c r="K9" s="50"/>
      <c r="L9" s="51"/>
      <c r="M9" s="6"/>
    </row>
    <row r="10" s="3" customFormat="1" ht="99" customHeight="1" spans="1:13">
      <c r="A10" s="43">
        <v>1.2</v>
      </c>
      <c r="B10" s="44" t="s">
        <v>220</v>
      </c>
      <c r="C10" s="45"/>
      <c r="D10" s="46" t="s">
        <v>221</v>
      </c>
      <c r="E10" s="46"/>
      <c r="F10" s="46"/>
      <c r="G10" s="46"/>
      <c r="H10" s="47"/>
      <c r="I10" s="48">
        <v>15</v>
      </c>
      <c r="J10" s="49"/>
      <c r="K10" s="50"/>
      <c r="L10" s="51"/>
      <c r="M10" s="6"/>
    </row>
    <row r="11" s="3" customFormat="1" ht="89" customHeight="1" spans="1:13">
      <c r="A11" s="43">
        <v>1.3</v>
      </c>
      <c r="B11" s="44" t="s">
        <v>222</v>
      </c>
      <c r="C11" s="45"/>
      <c r="D11" s="46" t="s">
        <v>223</v>
      </c>
      <c r="E11" s="46"/>
      <c r="F11" s="46"/>
      <c r="G11" s="46"/>
      <c r="H11" s="47"/>
      <c r="I11" s="48">
        <v>10</v>
      </c>
      <c r="J11" s="49"/>
      <c r="K11" s="50"/>
      <c r="L11" s="51"/>
      <c r="M11" s="6"/>
    </row>
    <row r="12" s="4" customFormat="1" ht="86" customHeight="1" spans="1:13">
      <c r="A12" s="43">
        <v>1.5</v>
      </c>
      <c r="B12" s="52" t="s">
        <v>224</v>
      </c>
      <c r="C12" s="53"/>
      <c r="D12" s="54" t="s">
        <v>225</v>
      </c>
      <c r="E12" s="54"/>
      <c r="F12" s="54"/>
      <c r="G12" s="54"/>
      <c r="H12" s="55"/>
      <c r="I12" s="56">
        <v>15</v>
      </c>
      <c r="J12" s="49"/>
      <c r="K12" s="57"/>
      <c r="L12" s="58"/>
    </row>
    <row r="13" s="3" customFormat="1" ht="20.25" customHeight="1" spans="1:13">
      <c r="A13" s="59" t="s">
        <v>185</v>
      </c>
      <c r="B13" s="60"/>
      <c r="C13" s="60"/>
      <c r="D13" s="60"/>
      <c r="E13" s="60"/>
      <c r="F13" s="60"/>
      <c r="G13" s="60"/>
      <c r="H13" s="61"/>
      <c r="I13" s="62">
        <f>SUM(I9:I12)</f>
        <v>55</v>
      </c>
      <c r="J13" s="62">
        <f>SUM(J9:J12)</f>
        <v>0</v>
      </c>
      <c r="K13" s="48"/>
      <c r="L13" s="48"/>
      <c r="M13" s="6"/>
    </row>
    <row r="14" s="3" customFormat="1" ht="8.25" customHeight="1" spans="1:13">
      <c r="A14" s="63"/>
      <c r="B14" s="64"/>
      <c r="C14" s="64"/>
      <c r="D14" s="65"/>
      <c r="E14" s="65"/>
      <c r="F14" s="65"/>
      <c r="G14" s="65"/>
      <c r="H14" s="65"/>
      <c r="I14" s="65"/>
      <c r="J14" s="65"/>
      <c r="K14" s="65"/>
      <c r="L14" s="66"/>
      <c r="M14" s="6"/>
    </row>
    <row r="15" s="3" customFormat="1" ht="8.25" customHeight="1" spans="1:13">
      <c r="A15" s="63"/>
      <c r="B15" s="64"/>
      <c r="C15" s="64"/>
      <c r="D15" s="65"/>
      <c r="E15" s="65"/>
      <c r="F15" s="65"/>
      <c r="G15" s="65"/>
      <c r="H15" s="65"/>
      <c r="I15" s="65"/>
      <c r="J15" s="65"/>
      <c r="K15" s="65"/>
      <c r="L15" s="66"/>
      <c r="M15" s="6"/>
    </row>
    <row r="16" s="5" customFormat="1" ht="30.75" customHeight="1" spans="1:13">
      <c r="A16" s="33" t="s">
        <v>226</v>
      </c>
      <c r="B16" s="34"/>
      <c r="C16" s="34"/>
      <c r="D16" s="35"/>
      <c r="E16" s="35"/>
      <c r="F16" s="35"/>
      <c r="G16" s="35"/>
      <c r="H16" s="35"/>
      <c r="I16" s="35"/>
      <c r="J16" s="35"/>
      <c r="K16" s="35"/>
      <c r="L16" s="67"/>
    </row>
    <row r="17" s="3" customFormat="1" ht="30" customHeight="1" spans="1:13">
      <c r="A17" s="37" t="s">
        <v>164</v>
      </c>
      <c r="B17" s="38" t="s">
        <v>165</v>
      </c>
      <c r="C17" s="39"/>
      <c r="D17" s="40"/>
      <c r="E17" s="40"/>
      <c r="F17" s="40"/>
      <c r="G17" s="40"/>
      <c r="H17" s="41"/>
      <c r="I17" s="42" t="s">
        <v>50</v>
      </c>
      <c r="J17" s="37" t="s">
        <v>166</v>
      </c>
      <c r="K17" s="37" t="s">
        <v>167</v>
      </c>
      <c r="L17" s="42" t="s">
        <v>168</v>
      </c>
      <c r="M17" s="6"/>
    </row>
    <row r="18" s="3" customFormat="1" ht="66" customHeight="1" spans="1:13">
      <c r="A18" s="68" t="s">
        <v>227</v>
      </c>
      <c r="B18" s="69" t="s">
        <v>228</v>
      </c>
      <c r="C18" s="70"/>
      <c r="D18" s="71" t="s">
        <v>229</v>
      </c>
      <c r="E18" s="71"/>
      <c r="F18" s="71"/>
      <c r="G18" s="71"/>
      <c r="H18" s="71"/>
      <c r="I18" s="48">
        <v>15</v>
      </c>
      <c r="J18" s="48"/>
      <c r="K18" s="50"/>
      <c r="L18" s="72"/>
      <c r="M18" s="6"/>
    </row>
    <row r="19" s="5" customFormat="1" ht="105" customHeight="1" spans="1:13">
      <c r="A19" s="68" t="s">
        <v>230</v>
      </c>
      <c r="B19" s="69" t="s">
        <v>231</v>
      </c>
      <c r="C19" s="70"/>
      <c r="D19" s="71" t="s">
        <v>232</v>
      </c>
      <c r="E19" s="71"/>
      <c r="F19" s="71"/>
      <c r="G19" s="71"/>
      <c r="H19" s="71"/>
      <c r="I19" s="48">
        <v>10</v>
      </c>
      <c r="J19" s="48"/>
      <c r="K19" s="50"/>
      <c r="L19" s="72"/>
      <c r="M19" s="73"/>
    </row>
    <row r="20" s="3" customFormat="1" ht="20.25" customHeight="1" spans="1:13">
      <c r="A20" s="59" t="s">
        <v>185</v>
      </c>
      <c r="B20" s="60"/>
      <c r="C20" s="60"/>
      <c r="D20" s="60"/>
      <c r="E20" s="60"/>
      <c r="F20" s="60"/>
      <c r="G20" s="60"/>
      <c r="H20" s="61"/>
      <c r="I20" s="62">
        <f>SUM(I18:I19)</f>
        <v>25</v>
      </c>
      <c r="J20" s="62">
        <f>SUM(J18:J19)</f>
        <v>0</v>
      </c>
      <c r="K20" s="48"/>
      <c r="L20" s="48"/>
      <c r="M20" s="6"/>
    </row>
    <row r="21" s="3" customFormat="1" ht="8.25" customHeight="1" spans="1:13">
      <c r="A21" s="63"/>
      <c r="B21" s="64"/>
      <c r="C21" s="64"/>
      <c r="D21" s="65"/>
      <c r="E21" s="65"/>
      <c r="F21" s="65"/>
      <c r="G21" s="65"/>
      <c r="H21" s="65"/>
      <c r="I21" s="65"/>
      <c r="J21" s="65"/>
      <c r="K21" s="65"/>
      <c r="L21" s="66"/>
      <c r="M21" s="6"/>
    </row>
    <row r="22" s="5" customFormat="1" ht="30.75" customHeight="1" spans="1:13">
      <c r="A22" s="33" t="s">
        <v>233</v>
      </c>
      <c r="B22" s="34"/>
      <c r="C22" s="34"/>
      <c r="D22" s="35"/>
      <c r="E22" s="35"/>
      <c r="F22" s="35"/>
      <c r="G22" s="35"/>
      <c r="H22" s="35"/>
      <c r="I22" s="35"/>
      <c r="J22" s="35"/>
      <c r="K22" s="35"/>
      <c r="L22" s="67"/>
    </row>
    <row r="23" s="3" customFormat="1" ht="30" customHeight="1" spans="1:13">
      <c r="A23" s="37" t="s">
        <v>164</v>
      </c>
      <c r="B23" s="38" t="s">
        <v>165</v>
      </c>
      <c r="C23" s="39"/>
      <c r="D23" s="40"/>
      <c r="E23" s="40"/>
      <c r="F23" s="40"/>
      <c r="G23" s="40"/>
      <c r="H23" s="41"/>
      <c r="I23" s="42" t="s">
        <v>50</v>
      </c>
      <c r="J23" s="37" t="s">
        <v>166</v>
      </c>
      <c r="K23" s="37" t="s">
        <v>167</v>
      </c>
      <c r="L23" s="42" t="s">
        <v>168</v>
      </c>
      <c r="M23" s="6"/>
    </row>
    <row r="24" s="3" customFormat="1" ht="88" customHeight="1" spans="1:13">
      <c r="A24" s="68" t="s">
        <v>234</v>
      </c>
      <c r="B24" s="69" t="s">
        <v>235</v>
      </c>
      <c r="C24" s="70"/>
      <c r="D24" s="71" t="s">
        <v>236</v>
      </c>
      <c r="E24" s="71"/>
      <c r="F24" s="71"/>
      <c r="G24" s="71"/>
      <c r="H24" s="71"/>
      <c r="I24" s="74">
        <v>10</v>
      </c>
      <c r="J24" s="48"/>
      <c r="K24" s="50"/>
      <c r="L24" s="72"/>
      <c r="M24" s="73"/>
    </row>
    <row r="25" s="3" customFormat="1" ht="76" customHeight="1" spans="1:13">
      <c r="A25" s="68" t="s">
        <v>237</v>
      </c>
      <c r="B25" s="69" t="s">
        <v>238</v>
      </c>
      <c r="C25" s="70"/>
      <c r="D25" s="71" t="s">
        <v>239</v>
      </c>
      <c r="E25" s="71"/>
      <c r="F25" s="71"/>
      <c r="G25" s="71"/>
      <c r="H25" s="71"/>
      <c r="I25" s="74">
        <v>10</v>
      </c>
      <c r="J25" s="48"/>
      <c r="K25" s="50"/>
      <c r="L25" s="72"/>
      <c r="M25" s="6"/>
    </row>
    <row r="26" s="3" customFormat="1" ht="20.25" customHeight="1" spans="1:13">
      <c r="A26" s="59" t="s">
        <v>185</v>
      </c>
      <c r="B26" s="60"/>
      <c r="C26" s="60"/>
      <c r="D26" s="60"/>
      <c r="E26" s="60"/>
      <c r="F26" s="60"/>
      <c r="G26" s="60"/>
      <c r="H26" s="61"/>
      <c r="I26" s="62">
        <f>SUM(I24:I25)</f>
        <v>20</v>
      </c>
      <c r="J26" s="62">
        <f>SUM(J24:J25)</f>
        <v>0</v>
      </c>
      <c r="K26" s="48"/>
      <c r="L26" s="48"/>
      <c r="M26" s="6"/>
    </row>
    <row r="27" ht="8.25" customHeight="1" spans="1:13">
      <c r="A27" s="63"/>
      <c r="B27" s="64"/>
      <c r="C27" s="64"/>
      <c r="D27" s="65"/>
      <c r="E27" s="65"/>
      <c r="F27" s="65"/>
      <c r="G27" s="65"/>
      <c r="H27" s="65"/>
      <c r="I27" s="65"/>
      <c r="J27" s="65"/>
      <c r="K27" s="65"/>
      <c r="L27" s="66"/>
    </row>
    <row r="28" ht="27.75" customHeight="1" spans="1:13">
      <c r="A28" s="75" t="s">
        <v>213</v>
      </c>
      <c r="B28" s="76"/>
      <c r="C28" s="77"/>
      <c r="D28" s="38" t="s">
        <v>214</v>
      </c>
      <c r="E28" s="39"/>
      <c r="F28" s="39"/>
      <c r="G28" s="78"/>
      <c r="H28" s="79"/>
      <c r="I28" s="80" t="s">
        <v>215</v>
      </c>
      <c r="J28" s="81"/>
      <c r="K28" s="81"/>
      <c r="L28" s="82"/>
    </row>
  </sheetData>
  <mergeCells count="41">
    <mergeCell ref="B1:L1"/>
    <mergeCell ref="A3:L3"/>
    <mergeCell ref="A4:L4"/>
    <mergeCell ref="B5:H5"/>
    <mergeCell ref="I5:J5"/>
    <mergeCell ref="K5:L5"/>
    <mergeCell ref="A7:L7"/>
    <mergeCell ref="B8:H8"/>
    <mergeCell ref="B9:C9"/>
    <mergeCell ref="D9:H9"/>
    <mergeCell ref="B10:C10"/>
    <mergeCell ref="D10:H10"/>
    <mergeCell ref="B11:C11"/>
    <mergeCell ref="D11:H11"/>
    <mergeCell ref="B12:C12"/>
    <mergeCell ref="D12:H12"/>
    <mergeCell ref="A13:H13"/>
    <mergeCell ref="K13:L13"/>
    <mergeCell ref="A14:L14"/>
    <mergeCell ref="A15:L15"/>
    <mergeCell ref="A16:L16"/>
    <mergeCell ref="B17:H17"/>
    <mergeCell ref="B18:C18"/>
    <mergeCell ref="D18:H18"/>
    <mergeCell ref="B19:C19"/>
    <mergeCell ref="D19:H19"/>
    <mergeCell ref="A20:H20"/>
    <mergeCell ref="K20:L20"/>
    <mergeCell ref="A21:L21"/>
    <mergeCell ref="A22:L22"/>
    <mergeCell ref="B23:H23"/>
    <mergeCell ref="B24:C24"/>
    <mergeCell ref="D24:H24"/>
    <mergeCell ref="B25:C25"/>
    <mergeCell ref="D25:H25"/>
    <mergeCell ref="A26:H26"/>
    <mergeCell ref="K26:L26"/>
    <mergeCell ref="A27:L27"/>
    <mergeCell ref="B28:C28"/>
    <mergeCell ref="D28:G28"/>
    <mergeCell ref="J28:L28"/>
  </mergeCells>
  <pageMargins left="0.708333333333333" right="0.708333333333333" top="0.196527777777778" bottom="0.354166666666667" header="0.314583333333333" footer="0"/>
  <pageSetup paperSize="9" scale="33" firstPageNumber="4294963191" orientation="landscape" useFirstPageNumber="1" horizontalDpi="2400" verticalDpi="2400"/>
  <headerFooter alignWithMargins="0">
    <oddFooter>&amp;C第 &amp;P 页，共 &amp;N 页</oddFooter>
  </headerFooter>
  <rowBreaks count="2" manualBreakCount="2">
    <brk id="14" max="11" man="1"/>
    <brk id="2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审核说明</vt:lpstr>
      <vt:lpstr>审核报告-芯昇填写</vt:lpstr>
      <vt:lpstr>企业信息调查-供应商填写</vt:lpstr>
      <vt:lpstr>基础管理评审表-供应商自评</vt:lpstr>
      <vt:lpstr>专业能力评审表-供应商自评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徐建春</dc:creator>
  <cp:lastModifiedBy>东亮</cp:lastModifiedBy>
  <dcterms:created xsi:type="dcterms:W3CDTF">2024-03-14T12:02:00Z</dcterms:created>
  <dcterms:modified xsi:type="dcterms:W3CDTF">2026-05-25T10:13:58Z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19FC5154744A4976A7784C34716D583A</vt:lpwstr>
  </property>
  <property fmtid="{D5CDD505-2E9C-101B-9397-08002B2CF9AE}" pid="3" name="KSOProductBuildVer">
    <vt:lpwstr>2052-12.1.25869.25869</vt:lpwstr>
  </property>
  <property fmtid="{D5CDD505-2E9C-101B-9397-08002B2CF9AE}" pid="4" name="CalculationRule">
    <vt:i4>0</vt:i4>
  </property>
</Properties>
</file>